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C:\Users\kevan\Desktop\"/>
    </mc:Choice>
  </mc:AlternateContent>
  <xr:revisionPtr revIDLastSave="0" documentId="13_ncr:1_{82B82DD0-0250-4ECB-BF2F-2DB43049C540}" xr6:coauthVersionLast="47" xr6:coauthVersionMax="47" xr10:uidLastSave="{00000000-0000-0000-0000-000000000000}"/>
  <bookViews>
    <workbookView xWindow="-120" yWindow="-120" windowWidth="51840" windowHeight="21240" xr2:uid="{00000000-000D-0000-FFFF-FFFF00000000}"/>
  </bookViews>
  <sheets>
    <sheet name="Summary" sheetId="6" r:id="rId1"/>
    <sheet name="Master SKU Pricing" sheetId="11" r:id="rId2"/>
    <sheet name="Storage and Egress Pricing" sheetId="12" r:id="rId3"/>
    <sheet name="Mappings" sheetId="9" state="hidden" r:id="rId4"/>
    <sheet name="Helpers" sheetId="10" state="hidden" r:id="rId5"/>
    <sheet name="GCP" sheetId="5" state="hidden" r:id="rId6"/>
    <sheet name="AWS" sheetId="4" state="hidden" r:id="rId7"/>
  </sheets>
  <definedNames>
    <definedName name="ArchResource">Mappings!$J$1:$K$121</definedName>
    <definedName name="CloudRegion">Mappings!$A$1:$B$17</definedName>
    <definedName name="ClusterArch">Mappings!$G$1:$H$7</definedName>
    <definedName name="RegionCluster">Mappings!$D$1:$E$33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9" i="6" l="1" a="1"/>
  <c r="H9" i="6" s="1"/>
  <c r="H10" i="6" a="1"/>
  <c r="H10" i="6" s="1"/>
  <c r="H11" i="6" a="1"/>
  <c r="H11" i="6" s="1"/>
  <c r="H12" i="6" a="1"/>
  <c r="H12" i="6" s="1"/>
  <c r="H8" i="6" a="1"/>
  <c r="H8" i="6" s="1"/>
  <c r="C14" i="6" s="1"/>
  <c r="F8" i="6" a="1"/>
  <c r="F8" i="6" s="1"/>
  <c r="F10" i="6" a="1"/>
  <c r="F10" i="6" s="1"/>
  <c r="F11" i="6" a="1"/>
  <c r="F11" i="6" s="1"/>
  <c r="F12" i="6" a="1"/>
  <c r="F12" i="6" s="1"/>
  <c r="F9" i="6" a="1"/>
  <c r="F9" i="6" s="1"/>
  <c r="J9" i="6"/>
  <c r="L9" i="6"/>
  <c r="J10" i="6"/>
  <c r="L10" i="6"/>
  <c r="J11" i="6"/>
  <c r="L11" i="6"/>
  <c r="J12" i="6"/>
  <c r="L12" i="6"/>
  <c r="C15" i="6"/>
  <c r="L8" i="6"/>
  <c r="J8" i="6"/>
  <c r="V75" i="11"/>
  <c r="U75" i="11"/>
  <c r="T75" i="11"/>
  <c r="N75" i="11"/>
  <c r="O75" i="11"/>
  <c r="P75" i="11"/>
  <c r="M75" i="11"/>
  <c r="Q76" i="11"/>
  <c r="S76" i="11"/>
  <c r="X76" i="11"/>
  <c r="X73" i="11"/>
  <c r="P73" i="11"/>
  <c r="Q73" i="11"/>
  <c r="R73" i="11"/>
  <c r="S73" i="11"/>
  <c r="T73" i="11"/>
  <c r="U73" i="11"/>
  <c r="V73" i="11"/>
  <c r="O73" i="11"/>
  <c r="N72" i="11"/>
  <c r="M72" i="11"/>
  <c r="X67" i="11"/>
  <c r="P67" i="11"/>
  <c r="Q67" i="11"/>
  <c r="R67" i="11"/>
  <c r="S67" i="11"/>
  <c r="T67" i="11"/>
  <c r="U67" i="11"/>
  <c r="V67" i="11"/>
  <c r="O67" i="11"/>
  <c r="N68" i="11"/>
  <c r="M68" i="11"/>
  <c r="V63" i="11"/>
  <c r="U63" i="11"/>
  <c r="T63" i="11"/>
  <c r="N63" i="11"/>
  <c r="O63" i="11"/>
  <c r="P63" i="11"/>
  <c r="M63" i="11"/>
  <c r="S62" i="11"/>
  <c r="Q62" i="11"/>
  <c r="X62" i="11"/>
  <c r="V61" i="11"/>
  <c r="U61" i="11"/>
  <c r="T61" i="11"/>
  <c r="S61" i="11"/>
  <c r="R61" i="11"/>
  <c r="Q61" i="11"/>
  <c r="P61" i="11"/>
  <c r="O61" i="11"/>
  <c r="X61" i="11"/>
  <c r="N60" i="11"/>
  <c r="M60" i="11"/>
  <c r="V54" i="11"/>
  <c r="U54" i="11"/>
  <c r="T54" i="11"/>
  <c r="S54" i="11"/>
  <c r="R54" i="11"/>
  <c r="Q54" i="11"/>
  <c r="P54" i="11"/>
  <c r="O54" i="11"/>
  <c r="X54" i="11"/>
  <c r="N55" i="11"/>
  <c r="M55" i="11"/>
  <c r="V51" i="11"/>
  <c r="U51" i="11"/>
  <c r="T51" i="11"/>
  <c r="N51" i="11"/>
  <c r="O51" i="11"/>
  <c r="P51" i="11"/>
  <c r="M51" i="11"/>
  <c r="S50" i="11"/>
  <c r="R50" i="11"/>
  <c r="Q50" i="11"/>
  <c r="X50" i="11"/>
  <c r="V49" i="11"/>
  <c r="U49" i="11"/>
  <c r="T49" i="11"/>
  <c r="S49" i="11"/>
  <c r="R49" i="11"/>
  <c r="Q49" i="11"/>
  <c r="P49" i="11"/>
  <c r="O49" i="11"/>
  <c r="X49" i="11"/>
  <c r="N48" i="11"/>
  <c r="M48" i="11"/>
  <c r="S43" i="11"/>
  <c r="R43" i="11"/>
  <c r="Q43" i="11"/>
  <c r="X43" i="11"/>
  <c r="V44" i="11"/>
  <c r="U44" i="11"/>
  <c r="T44" i="11"/>
  <c r="N44" i="11"/>
  <c r="O44" i="11"/>
  <c r="P44" i="11"/>
  <c r="M44" i="11"/>
  <c r="V41" i="11"/>
  <c r="U41" i="11"/>
  <c r="T41" i="11"/>
  <c r="N41" i="11"/>
  <c r="O41" i="11"/>
  <c r="P41" i="11"/>
  <c r="M41" i="11"/>
  <c r="S42" i="11"/>
  <c r="R42" i="11"/>
  <c r="Q42" i="11"/>
  <c r="X42" i="11"/>
  <c r="X40" i="11"/>
  <c r="P40" i="11"/>
  <c r="Q40" i="11"/>
  <c r="R40" i="11"/>
  <c r="S40" i="11"/>
  <c r="T40" i="11"/>
  <c r="U40" i="11"/>
  <c r="V40" i="11"/>
  <c r="O40" i="11"/>
  <c r="N39" i="11"/>
  <c r="M39" i="11"/>
  <c r="X34" i="11"/>
  <c r="U35" i="11"/>
  <c r="V35" i="11"/>
  <c r="T35" i="11"/>
  <c r="R34" i="11"/>
  <c r="S34" i="11"/>
  <c r="Q34" i="11"/>
  <c r="N35" i="11"/>
  <c r="O35" i="11"/>
  <c r="P35" i="11"/>
  <c r="M35" i="11"/>
  <c r="X32" i="11"/>
  <c r="Q32" i="11"/>
  <c r="R32" i="11"/>
  <c r="S32" i="11"/>
  <c r="T32" i="11"/>
  <c r="U32" i="11"/>
  <c r="V32" i="11"/>
  <c r="P32" i="11"/>
  <c r="N33" i="11"/>
  <c r="O33" i="11"/>
  <c r="M33" i="11"/>
  <c r="X28" i="11"/>
  <c r="U27" i="11"/>
  <c r="V27" i="11"/>
  <c r="T27" i="11"/>
  <c r="R28" i="11"/>
  <c r="S28" i="11"/>
  <c r="Q28" i="11"/>
  <c r="N27" i="11"/>
  <c r="O27" i="11"/>
  <c r="P27" i="11"/>
  <c r="M27" i="11"/>
  <c r="X24" i="11"/>
  <c r="Q24" i="11"/>
  <c r="R24" i="11"/>
  <c r="S24" i="11"/>
  <c r="T24" i="11"/>
  <c r="U24" i="11"/>
  <c r="V24" i="11"/>
  <c r="P24" i="11"/>
  <c r="N25" i="11"/>
  <c r="O25" i="11"/>
  <c r="M25" i="11"/>
  <c r="B2" i="10" a="1"/>
  <c r="B2" i="10" s="1"/>
  <c r="E2" i="10" a="1"/>
  <c r="E2" i="10" s="1"/>
  <c r="D2" i="10" a="1"/>
  <c r="D2" i="10" s="1"/>
  <c r="C2" i="10" a="1"/>
  <c r="C2" i="10" s="1"/>
  <c r="A2" i="10" a="1"/>
  <c r="A2" i="10" s="1"/>
  <c r="C16" i="6" l="1"/>
  <c r="C18" i="6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<sst xmlns="http://schemas.openxmlformats.org/spreadsheetml/2006/main" count="3414" uniqueCount="392">
  <si>
    <t>Cloud</t>
  </si>
  <si>
    <t>AWS</t>
  </si>
  <si>
    <t>Region</t>
  </si>
  <si>
    <t>SSO</t>
  </si>
  <si>
    <t>Monthly Subtotal</t>
  </si>
  <si>
    <t>Database Name</t>
  </si>
  <si>
    <t>Resource Size</t>
  </si>
  <si>
    <t>Specs</t>
  </si>
  <si>
    <t>Additional Replicas</t>
  </si>
  <si>
    <t>Subtotal</t>
  </si>
  <si>
    <t>Storage (GB)</t>
  </si>
  <si>
    <t>Main</t>
  </si>
  <si>
    <t>GCP</t>
  </si>
  <si>
    <t>PS-DEV</t>
  </si>
  <si>
    <t>PS-10</t>
  </si>
  <si>
    <t>PS-20</t>
  </si>
  <si>
    <t>PS-40</t>
  </si>
  <si>
    <t>PS-80</t>
  </si>
  <si>
    <t>1 vCPU, 8 GB RAM</t>
  </si>
  <si>
    <t>PS-160</t>
  </si>
  <si>
    <t>PS-320</t>
  </si>
  <si>
    <t>PS-640</t>
  </si>
  <si>
    <t>PS-1280</t>
  </si>
  <si>
    <t>PS-2560</t>
  </si>
  <si>
    <t>4 vCPU, 32 GB RAM</t>
  </si>
  <si>
    <t>8 vCPU, 64 GB RAM</t>
  </si>
  <si>
    <t>EBS/Metal</t>
  </si>
  <si>
    <t>Egress (GB)</t>
  </si>
  <si>
    <t>Monthly Total</t>
  </si>
  <si>
    <t>Annual Total</t>
  </si>
  <si>
    <t>display_name</t>
  </si>
  <si>
    <t>storage_name</t>
  </si>
  <si>
    <t>provider_instance_type</t>
  </si>
  <si>
    <t>architecture</t>
  </si>
  <si>
    <t>engine</t>
  </si>
  <si>
    <t>postgresql</t>
  </si>
  <si>
    <t>M-160</t>
  </si>
  <si>
    <t>r6id</t>
  </si>
  <si>
    <t>D-METAL-118</t>
  </si>
  <si>
    <t>r8gd</t>
  </si>
  <si>
    <t>i7i</t>
  </si>
  <si>
    <t>i4i</t>
  </si>
  <si>
    <t>D-METAL-468</t>
  </si>
  <si>
    <t>i8g</t>
  </si>
  <si>
    <t>i3en</t>
  </si>
  <si>
    <t>i7ie</t>
  </si>
  <si>
    <t>D-METAL-1250</t>
  </si>
  <si>
    <t>M-320</t>
  </si>
  <si>
    <t>D-METAL-237</t>
  </si>
  <si>
    <t>D-METAL-937</t>
  </si>
  <si>
    <t>D-METAL-2500</t>
  </si>
  <si>
    <t>M-640</t>
  </si>
  <si>
    <t>D-METAL-474</t>
  </si>
  <si>
    <t>D-METAL-1875</t>
  </si>
  <si>
    <t>D-METAL-5000</t>
  </si>
  <si>
    <t>M-960</t>
  </si>
  <si>
    <t>D-METAL-7500</t>
  </si>
  <si>
    <t>M-1280</t>
  </si>
  <si>
    <t>D-METAL-950</t>
  </si>
  <si>
    <t>D-METAL-3750</t>
  </si>
  <si>
    <t>M-1920</t>
  </si>
  <si>
    <t>D-METAL-15000</t>
  </si>
  <si>
    <t>M-2560</t>
  </si>
  <si>
    <t>D-METAL-1900</t>
  </si>
  <si>
    <t>M-3840</t>
  </si>
  <si>
    <t>D-METAL-2850</t>
  </si>
  <si>
    <t>D-METAL-11250</t>
  </si>
  <si>
    <t>D-METAL-30000</t>
  </si>
  <si>
    <t>M-5120</t>
  </si>
  <si>
    <t>D-METAL-3800</t>
  </si>
  <si>
    <t>M-5760</t>
  </si>
  <si>
    <t>D-METAL-45000</t>
  </si>
  <si>
    <t>M-7680</t>
  </si>
  <si>
    <t>D-METAL-5700</t>
  </si>
  <si>
    <t>D-METAL-22500</t>
  </si>
  <si>
    <t>D-METAL-60000</t>
  </si>
  <si>
    <t>M-10240</t>
  </si>
  <si>
    <t>D-METAL-7600</t>
  </si>
  <si>
    <t>M-15360</t>
  </si>
  <si>
    <t>D-METAL-11400</t>
  </si>
  <si>
    <t>D-METAL-44992</t>
  </si>
  <si>
    <t>D-METAL-120000</t>
  </si>
  <si>
    <t>gcp-us-central1</t>
  </si>
  <si>
    <t>gcp-us-east4</t>
  </si>
  <si>
    <t>gcp-asia-northeast3</t>
  </si>
  <si>
    <t>gcp-northamerica-northeast1</t>
  </si>
  <si>
    <t>HZI Type</t>
  </si>
  <si>
    <t>n2d</t>
  </si>
  <si>
    <t>AMD</t>
  </si>
  <si>
    <t>D-METAL-375</t>
  </si>
  <si>
    <t>D-METAL-750</t>
  </si>
  <si>
    <t>D-METAL-1500</t>
  </si>
  <si>
    <t>D-METAL-3000</t>
  </si>
  <si>
    <t>D-METAL-6000</t>
  </si>
  <si>
    <t>D-METAL-9000</t>
  </si>
  <si>
    <t>M-6400</t>
  </si>
  <si>
    <t>z3</t>
  </si>
  <si>
    <t>z3-highmem-8-highlssd</t>
  </si>
  <si>
    <t>z3-highmem-16-highlssd</t>
  </si>
  <si>
    <t>M-1760</t>
  </si>
  <si>
    <t>z3-highmem-22-highlssd</t>
  </si>
  <si>
    <t>D-METAL-12000</t>
  </si>
  <si>
    <t>z3-highmem-32-highlssd</t>
  </si>
  <si>
    <t>M-3520</t>
  </si>
  <si>
    <t>D-METAL-18000</t>
  </si>
  <si>
    <t>z3-highmem-44-highlssd</t>
  </si>
  <si>
    <t>M-7040</t>
  </si>
  <si>
    <t>D-METAL-36000</t>
  </si>
  <si>
    <t>z3-highmem-88-highlssd</t>
  </si>
  <si>
    <t>D-METAL-72000</t>
  </si>
  <si>
    <t>z3-highmem-192-highlssd</t>
  </si>
  <si>
    <t>c4a</t>
  </si>
  <si>
    <t>c4a-highmem-4</t>
  </si>
  <si>
    <t>c4a-highmem-8</t>
  </si>
  <si>
    <t>c4a-highmem-16</t>
  </si>
  <si>
    <t>D-METAL-2250</t>
  </si>
  <si>
    <t>c4a-highmem-32</t>
  </si>
  <si>
    <t>c4a-highmem-48</t>
  </si>
  <si>
    <t>D-METAL-5250</t>
  </si>
  <si>
    <t>c4a-highmem-64</t>
  </si>
  <si>
    <t>c4a-highmem-72</t>
  </si>
  <si>
    <t>aarch64</t>
  </si>
  <si>
    <t>x86-64</t>
  </si>
  <si>
    <t>Architecture</t>
  </si>
  <si>
    <t>us-east-1 (N. Virginia)</t>
  </si>
  <si>
    <t>us-east-2 (Ohio)</t>
  </si>
  <si>
    <t>us-west-2 (Oregon)</t>
  </si>
  <si>
    <t>ap-northeast-1 (Tokyo)</t>
  </si>
  <si>
    <t>ap-south-1 (Mumbai)</t>
  </si>
  <si>
    <t>ap-southeast-1 (Singapore)</t>
  </si>
  <si>
    <t>eu-central-1 (Frankfurt)</t>
  </si>
  <si>
    <t>eu-west-1 (Dublin)</t>
  </si>
  <si>
    <t>ap-southeast-2 (Sydney)</t>
  </si>
  <si>
    <t>eu-west-2 (London)</t>
  </si>
  <si>
    <t>sa-east-1 (Sao Paulo)</t>
  </si>
  <si>
    <t>ca-central-1 (Montreal)</t>
  </si>
  <si>
    <t>us-central1 (Iowa)</t>
  </si>
  <si>
    <t>us-east4 (Ashburn)</t>
  </si>
  <si>
    <t>asia-northeast3 (Seoul)</t>
  </si>
  <si>
    <t>northamerica-northeast1 (Montreal)</t>
  </si>
  <si>
    <t>Yes</t>
  </si>
  <si>
    <t>EBS</t>
  </si>
  <si>
    <t>Metal</t>
  </si>
  <si>
    <t>Cluster Type</t>
  </si>
  <si>
    <t>CPU</t>
  </si>
  <si>
    <t>RAM</t>
  </si>
  <si>
    <t>NVMe</t>
  </si>
  <si>
    <t>resource_name</t>
  </si>
  <si>
    <t>M-160 D-METAL-118</t>
  </si>
  <si>
    <t>M-160 D-METAL-468</t>
  </si>
  <si>
    <t>M-160 D-METAL-1250</t>
  </si>
  <si>
    <t>M-320 D-METAL-237</t>
  </si>
  <si>
    <t>M-320 D-METAL-937</t>
  </si>
  <si>
    <t>M-320 D-METAL-2500</t>
  </si>
  <si>
    <t>M-640 D-METAL-474</t>
  </si>
  <si>
    <t>M-640 D-METAL-1875</t>
  </si>
  <si>
    <t>M-640 D-METAL-5000</t>
  </si>
  <si>
    <t>M-960 D-METAL-7500</t>
  </si>
  <si>
    <t>M-1280 D-METAL-950</t>
  </si>
  <si>
    <t>M-1280 D-METAL-3750</t>
  </si>
  <si>
    <t>M-1920 D-METAL-15000</t>
  </si>
  <si>
    <t>M-2560 D-METAL-1900</t>
  </si>
  <si>
    <t>M-2560 D-METAL-7500</t>
  </si>
  <si>
    <t>M-3840 D-METAL-2850</t>
  </si>
  <si>
    <t>M-3840 D-METAL-11250</t>
  </si>
  <si>
    <t>M-3840 D-METAL-30000</t>
  </si>
  <si>
    <t>M-5120 D-METAL-3800</t>
  </si>
  <si>
    <t>M-5120 D-METAL-15000</t>
  </si>
  <si>
    <t>M-5760 D-METAL-45000</t>
  </si>
  <si>
    <t>M-7680 D-METAL-5700</t>
  </si>
  <si>
    <t>M-7680 D-METAL-22500</t>
  </si>
  <si>
    <t>M-7680 D-METAL-60000</t>
  </si>
  <si>
    <t>M-10240 D-METAL-7600</t>
  </si>
  <si>
    <t>M-10240 D-METAL-30000</t>
  </si>
  <si>
    <t>M-15360 D-METAL-11400</t>
  </si>
  <si>
    <t>M-15360 D-METAL-44992</t>
  </si>
  <si>
    <t>M-15360 D-METAL-45000</t>
  </si>
  <si>
    <t>M-15360 D-METAL-120000</t>
  </si>
  <si>
    <t>M-160 D-METAL-375</t>
  </si>
  <si>
    <t>M-160 D-METAL-750</t>
  </si>
  <si>
    <t>M-160 D-METAL-1500</t>
  </si>
  <si>
    <t>M-160 D-METAL-3000</t>
  </si>
  <si>
    <t>M-160 D-METAL-6000</t>
  </si>
  <si>
    <t>M-160 D-METAL-9000</t>
  </si>
  <si>
    <t>M-320 D-METAL-375</t>
  </si>
  <si>
    <t>M-320 D-METAL-750</t>
  </si>
  <si>
    <t>M-320 D-METAL-1500</t>
  </si>
  <si>
    <t>M-320 D-METAL-3000</t>
  </si>
  <si>
    <t>M-320 D-METAL-6000</t>
  </si>
  <si>
    <t>M-320 D-METAL-9000</t>
  </si>
  <si>
    <t>M-640 D-METAL-375</t>
  </si>
  <si>
    <t>M-640 D-METAL-750</t>
  </si>
  <si>
    <t>M-640 D-METAL-1500</t>
  </si>
  <si>
    <t>M-640 D-METAL-3000</t>
  </si>
  <si>
    <t>M-640 D-METAL-6000</t>
  </si>
  <si>
    <t>M-640 D-METAL-9000</t>
  </si>
  <si>
    <t>M-1280 D-METAL-375</t>
  </si>
  <si>
    <t>M-1280 D-METAL-750</t>
  </si>
  <si>
    <t>M-1280 D-METAL-1500</t>
  </si>
  <si>
    <t>M-1280 D-METAL-3000</t>
  </si>
  <si>
    <t>M-1280 D-METAL-6000</t>
  </si>
  <si>
    <t>M-1280 D-METAL-9000</t>
  </si>
  <si>
    <t>M-2560 D-METAL-750</t>
  </si>
  <si>
    <t>M-2560 D-METAL-1500</t>
  </si>
  <si>
    <t>M-2560 D-METAL-3000</t>
  </si>
  <si>
    <t>M-2560 D-METAL-6000</t>
  </si>
  <si>
    <t>M-2560 D-METAL-9000</t>
  </si>
  <si>
    <t>M-3840 D-METAL-750</t>
  </si>
  <si>
    <t>M-3840 D-METAL-1500</t>
  </si>
  <si>
    <t>M-3840 D-METAL-3000</t>
  </si>
  <si>
    <t>M-3840 D-METAL-6000</t>
  </si>
  <si>
    <t>M-3840 D-METAL-9000</t>
  </si>
  <si>
    <t>M-5120 D-METAL-1500</t>
  </si>
  <si>
    <t>M-5120 D-METAL-3000</t>
  </si>
  <si>
    <t>M-5120 D-METAL-6000</t>
  </si>
  <si>
    <t>M-5120 D-METAL-9000</t>
  </si>
  <si>
    <t>M-6400 D-METAL-1500</t>
  </si>
  <si>
    <t>M-6400 D-METAL-3000</t>
  </si>
  <si>
    <t>M-6400 D-METAL-6000</t>
  </si>
  <si>
    <t>M-6400 D-METAL-9000</t>
  </si>
  <si>
    <t>M-7680 D-METAL-3000</t>
  </si>
  <si>
    <t>M-7680 D-METAL-6000</t>
  </si>
  <si>
    <t>M-7680 D-METAL-9000</t>
  </si>
  <si>
    <t>M-1760 D-METAL-9000</t>
  </si>
  <si>
    <t>M-2560 D-METAL-12000</t>
  </si>
  <si>
    <t>M-3520 D-METAL-18000</t>
  </si>
  <si>
    <t>M-7040 D-METAL-36000</t>
  </si>
  <si>
    <t>M-15360 D-METAL-72000</t>
  </si>
  <si>
    <t>M-2560 D-METAL-2250</t>
  </si>
  <si>
    <t>M-3840 D-METAL-3750</t>
  </si>
  <si>
    <t>M-5120 D-METAL-5250</t>
  </si>
  <si>
    <t>M-5760 D-METAL-6000</t>
  </si>
  <si>
    <t>0.125 vCPU, 1 GB RAM</t>
  </si>
  <si>
    <t>0.25 vCPU, 2 GB RAM</t>
  </si>
  <si>
    <t>0.5 vCPU, 4 GB RAM</t>
  </si>
  <si>
    <t>2 vCPU, 16 GB RAM</t>
  </si>
  <si>
    <t>16 vCPU, 128 GB RAM</t>
  </si>
  <si>
    <t>32 vCPU, 256 GB RAM</t>
  </si>
  <si>
    <t>16</t>
  </si>
  <si>
    <t>375</t>
  </si>
  <si>
    <t>2 vCPU, 16 GB RAM, 375 GB NVMe</t>
  </si>
  <si>
    <t>750</t>
  </si>
  <si>
    <t>2 vCPU, 16 GB RAM, 750 GB NVMe</t>
  </si>
  <si>
    <t>1,500</t>
  </si>
  <si>
    <t>2 vCPU, 16 GB RAM, 1,500 GB NVMe</t>
  </si>
  <si>
    <t>3,000</t>
  </si>
  <si>
    <t>2 vCPU, 16 GB RAM, 3,000 GB NVMe</t>
  </si>
  <si>
    <t>6,000</t>
  </si>
  <si>
    <t>2 vCPU, 16 GB RAM, 6,000 GB NVMe</t>
  </si>
  <si>
    <t>9,000</t>
  </si>
  <si>
    <t>2 vCPU, 16 GB RAM, 9,000 GB NVMe</t>
  </si>
  <si>
    <t>32</t>
  </si>
  <si>
    <t>4 vCPU, 32 GB RAM, 375 GB NVMe</t>
  </si>
  <si>
    <t>4 vCPU, 32 GB RAM, 750 GB NVMe</t>
  </si>
  <si>
    <t>4 vCPU, 32 GB RAM, 1,500 GB NVMe</t>
  </si>
  <si>
    <t>4 vCPU, 32 GB RAM, 3,000 GB NVMe</t>
  </si>
  <si>
    <t>4 vCPU, 32 GB RAM, 6,000 GB NVMe</t>
  </si>
  <si>
    <t>4 vCPU, 32 GB RAM, 9,000 GB NVMe</t>
  </si>
  <si>
    <t>64</t>
  </si>
  <si>
    <t>8 vCPU, 64 GB RAM, 375 GB NVMe</t>
  </si>
  <si>
    <t>8 vCPU, 64 GB RAM, 750 GB NVMe</t>
  </si>
  <si>
    <t>8 vCPU, 64 GB RAM, 1,500 GB NVMe</t>
  </si>
  <si>
    <t>8 vCPU, 64 GB RAM, 3,000 GB NVMe</t>
  </si>
  <si>
    <t>8 vCPU, 64 GB RAM, 6,000 GB NVMe</t>
  </si>
  <si>
    <t>8 vCPU, 64 GB RAM, 9,000 GB NVMe</t>
  </si>
  <si>
    <t>128</t>
  </si>
  <si>
    <t>16 vCPU, 128 GB RAM, 375 GB NVMe</t>
  </si>
  <si>
    <t>16 vCPU, 128 GB RAM, 750 GB NVMe</t>
  </si>
  <si>
    <t>16 vCPU, 128 GB RAM, 1,500 GB NVMe</t>
  </si>
  <si>
    <t>16 vCPU, 128 GB RAM, 3,000 GB NVMe</t>
  </si>
  <si>
    <t>16 vCPU, 128 GB RAM, 6,000 GB NVMe</t>
  </si>
  <si>
    <t>16 vCPU, 128 GB RAM, 9,000 GB NVMe</t>
  </si>
  <si>
    <t>256</t>
  </si>
  <si>
    <t>32 vCPU, 256 GB RAM, 750 GB NVMe</t>
  </si>
  <si>
    <t>32 vCPU, 256 GB RAM, 1,500 GB NVMe</t>
  </si>
  <si>
    <t>32 vCPU, 256 GB RAM, 3,000 GB NVMe</t>
  </si>
  <si>
    <t>32 vCPU, 256 GB RAM, 6,000 GB NVMe</t>
  </si>
  <si>
    <t>32 vCPU, 256 GB RAM, 9,000 GB NVMe</t>
  </si>
  <si>
    <t>384</t>
  </si>
  <si>
    <t>48 vCPU, 384 GB RAM, 750 GB NVMe</t>
  </si>
  <si>
    <t>48 vCPU, 384 GB RAM, 1,500 GB NVMe</t>
  </si>
  <si>
    <t>48 vCPU, 384 GB RAM, 3,000 GB NVMe</t>
  </si>
  <si>
    <t>48 vCPU, 384 GB RAM, 6,000 GB NVMe</t>
  </si>
  <si>
    <t>48 vCPU, 384 GB RAM, 9,000 GB NVMe</t>
  </si>
  <si>
    <t>512</t>
  </si>
  <si>
    <t>64 vCPU, 512 GB RAM, 1,500 GB NVMe</t>
  </si>
  <si>
    <t>64 vCPU, 512 GB RAM, 3,000 GB NVMe</t>
  </si>
  <si>
    <t>64 vCPU, 512 GB RAM, 6,000 GB NVMe</t>
  </si>
  <si>
    <t>64 vCPU, 512 GB RAM, 9,000 GB NVMe</t>
  </si>
  <si>
    <t>640</t>
  </si>
  <si>
    <t>80 vCPU, 640 GB RAM, 1,500 GB NVMe</t>
  </si>
  <si>
    <t>80 vCPU, 640 GB RAM, 3,000 GB NVMe</t>
  </si>
  <si>
    <t>80 vCPU, 640 GB RAM, 6,000 GB NVMe</t>
  </si>
  <si>
    <t>80 vCPU, 640 GB RAM, 9,000 GB NVMe</t>
  </si>
  <si>
    <t>768</t>
  </si>
  <si>
    <t>96 vCPU, 768 GB RAM, 3,000 GB NVMe</t>
  </si>
  <si>
    <t>96 vCPU, 768 GB RAM, 6,000 GB NVMe</t>
  </si>
  <si>
    <t>96 vCPU, 768 GB RAM, 9,000 GB NVMe</t>
  </si>
  <si>
    <t>176</t>
  </si>
  <si>
    <t>22 vCPU, 176 GB RAM, 9,000 GB NVMe</t>
  </si>
  <si>
    <t>12,000</t>
  </si>
  <si>
    <t>32 vCPU, 256 GB RAM, 12,000 GB NVMe</t>
  </si>
  <si>
    <t>352</t>
  </si>
  <si>
    <t>18,000</t>
  </si>
  <si>
    <t>44 vCPU, 352 GB RAM, 18,000 GB NVMe</t>
  </si>
  <si>
    <t>704</t>
  </si>
  <si>
    <t>36,000</t>
  </si>
  <si>
    <t>88 vCPU, 704 GB RAM, 36,000 GB NVMe</t>
  </si>
  <si>
    <t>1,536</t>
  </si>
  <si>
    <t>72,000</t>
  </si>
  <si>
    <t>192 vCPU, 1,536 GB RAM, 72,000 GB NVMe</t>
  </si>
  <si>
    <t>2,250</t>
  </si>
  <si>
    <t>32 vCPU, 256 GB RAM, 2,250 GB NVMe</t>
  </si>
  <si>
    <t>3,750</t>
  </si>
  <si>
    <t>48 vCPU, 384 GB RAM, 3,750 GB NVMe</t>
  </si>
  <si>
    <t>5,250</t>
  </si>
  <si>
    <t>64 vCPU, 512 GB RAM, 5,250 GB NVMe</t>
  </si>
  <si>
    <t>576</t>
  </si>
  <si>
    <t>72 vCPU, 576 GB RAM, 6,000 GB NVMe</t>
  </si>
  <si>
    <t>118</t>
  </si>
  <si>
    <t>2 vCPU, 16 GB RAM, 118 GB NVMe</t>
  </si>
  <si>
    <t>468</t>
  </si>
  <si>
    <t>2 vCPU, 16 GB RAM, 468 GB NVMe</t>
  </si>
  <si>
    <t>1,250</t>
  </si>
  <si>
    <t>2 vCPU, 16 GB RAM, 1,250 GB NVMe</t>
  </si>
  <si>
    <t>237</t>
  </si>
  <si>
    <t>4 vCPU, 32 GB RAM, 237 GB NVMe</t>
  </si>
  <si>
    <t>937</t>
  </si>
  <si>
    <t>4 vCPU, 32 GB RAM, 937 GB NVMe</t>
  </si>
  <si>
    <t>2,500</t>
  </si>
  <si>
    <t>4 vCPU, 32 GB RAM, 2,500 GB NVMe</t>
  </si>
  <si>
    <t>474</t>
  </si>
  <si>
    <t>8 vCPU, 64 GB RAM, 474 GB NVMe</t>
  </si>
  <si>
    <t>1,875</t>
  </si>
  <si>
    <t>8 vCPU, 64 GB RAM, 1,875 GB NVMe</t>
  </si>
  <si>
    <t>5,000</t>
  </si>
  <si>
    <t>8 vCPU, 64 GB RAM, 5,000 GB NVMe</t>
  </si>
  <si>
    <t>96</t>
  </si>
  <si>
    <t>7,500</t>
  </si>
  <si>
    <t>12 vCPU, 96 GB RAM, 7,500 GB NVMe</t>
  </si>
  <si>
    <t>950</t>
  </si>
  <si>
    <t>16 vCPU, 128 GB RAM, 950 GB NVMe</t>
  </si>
  <si>
    <t>16 vCPU, 128 GB RAM, 3,750 GB NVMe</t>
  </si>
  <si>
    <t>192</t>
  </si>
  <si>
    <t>15,000</t>
  </si>
  <si>
    <t>24 vCPU, 192 GB RAM, 15,000 GB NVMe</t>
  </si>
  <si>
    <t>1,900</t>
  </si>
  <si>
    <t>32 vCPU, 256 GB RAM, 1,900 GB NVMe</t>
  </si>
  <si>
    <t>32 vCPU, 256 GB RAM, 7,500 GB NVMe</t>
  </si>
  <si>
    <t>2,850</t>
  </si>
  <si>
    <t>48 vCPU, 384 GB RAM, 2,850 GB NVMe</t>
  </si>
  <si>
    <t>11,250</t>
  </si>
  <si>
    <t>48 vCPU, 384 GB RAM, 11,250 GB NVMe</t>
  </si>
  <si>
    <t>30,000</t>
  </si>
  <si>
    <t>48 vCPU, 384 GB RAM, 30,000 GB NVMe</t>
  </si>
  <si>
    <t>3,800</t>
  </si>
  <si>
    <t>64 vCPU, 512 GB RAM, 3,800 GB NVMe</t>
  </si>
  <si>
    <t>64 vCPU, 512 GB RAM, 15,000 GB NVMe</t>
  </si>
  <si>
    <t>45,000</t>
  </si>
  <si>
    <t>72 vCPU, 576 GB RAM, 45,000 GB NVMe</t>
  </si>
  <si>
    <t>5,700</t>
  </si>
  <si>
    <t>96 vCPU, 768 GB RAM, 5,700 GB NVMe</t>
  </si>
  <si>
    <t>22,500</t>
  </si>
  <si>
    <t>96 vCPU, 768 GB RAM, 22,500 GB NVMe</t>
  </si>
  <si>
    <t>60,000</t>
  </si>
  <si>
    <t>96 vCPU, 768 GB RAM, 60,000 GB NVMe</t>
  </si>
  <si>
    <t>1,024</t>
  </si>
  <si>
    <t>7,600</t>
  </si>
  <si>
    <t>128 vCPU, 1,024 GB RAM, 7,600 GB NVMe</t>
  </si>
  <si>
    <t>128 vCPU, 1,024 GB RAM, 30,000 GB NVMe</t>
  </si>
  <si>
    <t>11,400</t>
  </si>
  <si>
    <t>192 vCPU, 1,536 GB RAM, 11,400 GB NVMe</t>
  </si>
  <si>
    <t>44,992</t>
  </si>
  <si>
    <t>192 vCPU, 1,536 GB RAM, 44,992 GB NVMe</t>
  </si>
  <si>
    <t>192 vCPU, 1,536 GB RAM, 45,000 GB NVMe</t>
  </si>
  <si>
    <t>120,000</t>
  </si>
  <si>
    <t>192 vCPU, 1,536 GB RAM, 120,000 GB NVMe</t>
  </si>
  <si>
    <t>cloud</t>
  </si>
  <si>
    <t>Volume Type</t>
  </si>
  <si>
    <t>gp3</t>
  </si>
  <si>
    <t>io2</t>
  </si>
  <si>
    <t>Storage</t>
  </si>
  <si>
    <t>Egress</t>
  </si>
  <si>
    <t>Per GB</t>
  </si>
  <si>
    <t>Resource Cost</t>
  </si>
  <si>
    <t>Egress Cost</t>
  </si>
  <si>
    <t>Storage Cost (N/A with Metal)</t>
  </si>
  <si>
    <t>Notes</t>
  </si>
  <si>
    <t>1. Only modify highlighted cells</t>
  </si>
  <si>
    <t>2. Storage election not applicable if selecting Metal clusters.</t>
  </si>
  <si>
    <t>3. EBS includes the first 10 GB of storage per node free.</t>
  </si>
  <si>
    <t>4. All resources include 100 GB of egress for free.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</si>
</sst>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&quot;$&quot;#,##0"/>
  </numFmts>
  <fonts count="9" x14ac:knownFonts="1">
    <font>
      <sz val="10"/>
      <color rgb="FF000000"/>
      <name val="Arial"/>
      <scheme val="minor"/>
    </font>
    <font>
      <sz val="10"/>
      <color theme="1"/>
      <name val="Arial"/>
      <family val="2"/>
      <scheme val="minor"/>
    </font>
    <font>
      <b/>
      <sz val="10"/>
      <color rgb="FF000000"/>
      <name val="Arial"/>
      <family val="2"/>
      <scheme val="minor"/>
    </font>
    <font>
      <b/>
      <sz val="10"/>
      <color theme="1"/>
      <name val="Arial"/>
      <family val="2"/>
      <scheme val="minor"/>
    </font>
    <font>
      <b/>
      <sz val="10"/>
      <color rgb="FFFFFFFF"/>
      <name val="Arial"/>
      <family val="2"/>
      <scheme val="minor"/>
    </font>
    <font>
      <sz val="10"/>
      <color rgb="FF000000"/>
      <name val="Arial"/>
      <family val="2"/>
      <scheme val="minor"/>
    </font>
    <font>
      <sz val="10"/>
      <color theme="1"/>
      <name val="Arial"/>
      <scheme val="minor"/>
    </font>
    <font>
      <sz val="10"/>
      <color theme="1"/>
      <name val="Arial"/>
    </font>
    <font>
      <b/>
      <u/>
      <sz val="10"/>
      <color rgb="FF000000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3F3F3"/>
        <bgColor rgb="FFF3F3F3"/>
      </patternFill>
    </fill>
    <fill>
      <patternFill patternType="solid">
        <fgColor rgb="FFFCE5CD"/>
        <bgColor rgb="FFFCE5CD"/>
      </patternFill>
    </fill>
    <fill>
      <patternFill patternType="solid">
        <fgColor rgb="FFEFEFEF"/>
        <bgColor rgb="FFEFEFEF"/>
      </patternFill>
    </fill>
    <fill>
      <patternFill patternType="solid">
        <fgColor rgb="FF000000"/>
        <bgColor rgb="FF000000"/>
      </patternFill>
    </fill>
    <fill>
      <patternFill patternType="solid">
        <fgColor rgb="FFFFFFFF"/>
        <bgColor rgb="FFFFFFFF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2" borderId="1" xfId="0" applyFont="1" applyFill="1" applyBorder="1" applyAlignment="1">
      <alignment vertical="center"/>
    </xf>
    <xf numFmtId="0" fontId="1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vertical="center"/>
    </xf>
    <xf numFmtId="0" fontId="0" fillId="3" borderId="1" xfId="0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4" fillId="5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/>
    </xf>
    <xf numFmtId="0" fontId="5" fillId="0" borderId="0" xfId="0" applyFont="1"/>
    <xf numFmtId="0" fontId="6" fillId="0" borderId="0" xfId="0" applyFont="1"/>
    <xf numFmtId="0" fontId="7" fillId="0" borderId="0" xfId="0" applyFont="1"/>
    <xf numFmtId="166" fontId="6" fillId="0" borderId="0" xfId="0" applyNumberFormat="1" applyFont="1"/>
    <xf numFmtId="0" fontId="2" fillId="0" borderId="0" xfId="0" applyFont="1"/>
    <xf numFmtId="0" fontId="1" fillId="0" borderId="0" xfId="0" applyFont="1"/>
    <xf numFmtId="0" fontId="4" fillId="5" borderId="1" xfId="0" applyFont="1" applyFill="1" applyBorder="1" applyAlignment="1">
      <alignment horizontal="left" vertical="center"/>
    </xf>
    <xf numFmtId="0" fontId="6" fillId="0" borderId="0" xfId="0" applyFont="1" applyAlignment="1">
      <alignment horizontal="right"/>
    </xf>
    <xf numFmtId="0" fontId="0" fillId="3" borderId="1" xfId="0" applyFill="1" applyBorder="1" applyAlignment="1">
      <alignment horizontal="center"/>
    </xf>
    <xf numFmtId="0" fontId="3" fillId="0" borderId="0" xfId="0" applyFont="1"/>
    <xf numFmtId="0" fontId="1" fillId="0" borderId="0" xfId="0" applyFont="1" applyAlignment="1">
      <alignment horizontal="right"/>
    </xf>
    <xf numFmtId="166" fontId="0" fillId="0" borderId="1" xfId="0" applyNumberFormat="1" applyBorder="1" applyAlignment="1">
      <alignment horizontal="center" vertical="center"/>
    </xf>
    <xf numFmtId="0" fontId="2" fillId="0" borderId="0" xfId="0" applyFont="1" applyAlignment="1">
      <alignment horizontal="right"/>
    </xf>
    <xf numFmtId="0" fontId="2" fillId="0" borderId="4" xfId="0" applyFont="1" applyBorder="1" applyAlignment="1">
      <alignment horizontal="centerContinuous"/>
    </xf>
    <xf numFmtId="166" fontId="0" fillId="0" borderId="0" xfId="0" applyNumberFormat="1"/>
    <xf numFmtId="0" fontId="2" fillId="7" borderId="2" xfId="0" applyFont="1" applyFill="1" applyBorder="1" applyAlignment="1">
      <alignment horizontal="centerContinuous"/>
    </xf>
    <xf numFmtId="0" fontId="2" fillId="7" borderId="3" xfId="0" applyFont="1" applyFill="1" applyBorder="1" applyAlignment="1">
      <alignment horizontal="centerContinuous"/>
    </xf>
    <xf numFmtId="166" fontId="2" fillId="0" borderId="0" xfId="0" applyNumberFormat="1" applyFont="1"/>
    <xf numFmtId="0" fontId="2" fillId="0" borderId="5" xfId="0" applyFont="1" applyBorder="1"/>
    <xf numFmtId="166" fontId="2" fillId="0" borderId="5" xfId="0" applyNumberFormat="1" applyFont="1" applyBorder="1"/>
    <xf numFmtId="0" fontId="2" fillId="0" borderId="6" xfId="0" applyFont="1" applyBorder="1"/>
    <xf numFmtId="166" fontId="2" fillId="0" borderId="7" xfId="0" applyNumberFormat="1" applyFont="1" applyBorder="1"/>
    <xf numFmtId="0" fontId="5" fillId="0" borderId="0" xfId="0" applyFont="1" applyFill="1" applyBorder="1"/>
    <xf numFmtId="0" fontId="8" fillId="0" borderId="0" xfId="0" applyFont="1"/>
  </cellXfs>
  <cellStyles count="1">
    <cellStyle name="Normal" xfId="0" builtinId="0"/>
  </cellStyles>
  <dxfs count="2">
    <dxf>
      <fill>
        <patternFill patternType="solid">
          <fgColor rgb="FFB7E1CD"/>
          <bgColor rgb="FFB7E1CD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CE5C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223015-CAF9-45FA-8032-629522796842}">
  <sheetPr>
    <outlinePr summaryBelow="0" summaryRight="0"/>
  </sheetPr>
  <dimension ref="B2:M1000"/>
  <sheetViews>
    <sheetView showGridLines="0" tabSelected="1" zoomScale="125" zoomScaleNormal="125" workbookViewId="0"/>
  </sheetViews>
  <sheetFormatPr defaultColWidth="12.7109375" defaultRowHeight="15.75" customHeight="1" x14ac:dyDescent="0.2"/>
  <cols>
    <col min="1" max="1" width="2.7109375" customWidth="1"/>
    <col min="2" max="2" width="21.140625" customWidth="1"/>
    <col min="3" max="4" width="20.140625" customWidth="1"/>
    <col min="5" max="5" width="23.28515625" bestFit="1" customWidth="1"/>
    <col min="6" max="6" width="38.140625" customWidth="1"/>
    <col min="7" max="14" width="20.140625" customWidth="1"/>
  </cols>
  <sheetData>
    <row r="2" spans="2:12" ht="15.75" customHeight="1" x14ac:dyDescent="0.2">
      <c r="B2" s="1" t="s">
        <v>0</v>
      </c>
      <c r="C2" s="17" t="s">
        <v>1</v>
      </c>
    </row>
    <row r="3" spans="2:12" ht="15.75" customHeight="1" x14ac:dyDescent="0.2">
      <c r="B3" s="3" t="s">
        <v>2</v>
      </c>
      <c r="C3" s="17" t="s">
        <v>125</v>
      </c>
    </row>
    <row r="4" spans="2:12" ht="15.75" customHeight="1" x14ac:dyDescent="0.2">
      <c r="B4" s="3" t="s">
        <v>3</v>
      </c>
      <c r="C4" s="2" t="s">
        <v>140</v>
      </c>
    </row>
    <row r="6" spans="2:12" ht="15.75" customHeight="1" x14ac:dyDescent="0.2">
      <c r="E6" s="24" t="s">
        <v>384</v>
      </c>
      <c r="F6" s="25"/>
      <c r="G6" s="25"/>
      <c r="H6" s="25"/>
      <c r="I6" s="24" t="s">
        <v>386</v>
      </c>
      <c r="J6" s="25"/>
      <c r="K6" s="24" t="s">
        <v>385</v>
      </c>
      <c r="L6" s="25"/>
    </row>
    <row r="7" spans="2:12" ht="15.75" customHeight="1" x14ac:dyDescent="0.2">
      <c r="B7" s="15" t="s">
        <v>5</v>
      </c>
      <c r="C7" s="6" t="s">
        <v>143</v>
      </c>
      <c r="D7" s="6" t="s">
        <v>123</v>
      </c>
      <c r="E7" s="6" t="s">
        <v>6</v>
      </c>
      <c r="F7" s="6" t="s">
        <v>7</v>
      </c>
      <c r="G7" s="7" t="s">
        <v>8</v>
      </c>
      <c r="H7" s="7" t="s">
        <v>9</v>
      </c>
      <c r="I7" s="7" t="s">
        <v>10</v>
      </c>
      <c r="J7" s="7" t="s">
        <v>9</v>
      </c>
      <c r="K7" s="7" t="s">
        <v>27</v>
      </c>
      <c r="L7" s="7" t="s">
        <v>9</v>
      </c>
    </row>
    <row r="8" spans="2:12" ht="15.75" customHeight="1" x14ac:dyDescent="0.2">
      <c r="B8" s="3" t="s">
        <v>11</v>
      </c>
      <c r="C8" s="17" t="s">
        <v>142</v>
      </c>
      <c r="D8" s="17" t="s">
        <v>122</v>
      </c>
      <c r="E8" s="17" t="s">
        <v>149</v>
      </c>
      <c r="F8" s="8" t="str" cm="1">
        <f t="array" ref="F8">+_xlfn.XLOOKUP(1,('Master SKU Pricing'!B:B=Summary!$C$2)*('Master SKU Pricing'!F:F=Summary!$C8)*('Master SKU Pricing'!G:G=Summary!$D8)*('Master SKU Pricing'!A:A=Summary!$E8),'Master SKU Pricing'!K:K," ")</f>
        <v>2 vCPU, 16 GB RAM, 468 GB NVMe</v>
      </c>
      <c r="G8" s="4">
        <v>0</v>
      </c>
      <c r="H8" s="20" cm="1">
        <f t="array" ref="H8">+IFERROR(INDEX('Master SKU Pricing'!$A$1:$AB$151,_xlfn.XMATCH(1,('Master SKU Pricing'!B:B=Summary!$C$2)*('Master SKU Pricing'!F:F=Summary!$C8)*('Master SKU Pricing'!G:G=Summary!$D8)*('Master SKU Pricing'!A:A=Summary!$E8),0),_xlfn.XMATCH(Summary!$C3,'Master SKU Pricing'!$A$1:$AB$1,0))*(1+G8/3),"")</f>
        <v>729</v>
      </c>
      <c r="I8" s="4">
        <v>0</v>
      </c>
      <c r="J8" s="20">
        <f>+MAX(VLOOKUP($C$3,'Storage and Egress Pricing'!$C$3:$E$19,2,FALSE)*(Summary!I8-10),0)*3</f>
        <v>0</v>
      </c>
      <c r="K8" s="4">
        <v>0</v>
      </c>
      <c r="L8" s="20">
        <f>+MAX(VLOOKUP($C$3,'Storage and Egress Pricing'!$C$3:$E$19,3,FALSE)*(Summary!K8-100),0)</f>
        <v>0</v>
      </c>
    </row>
    <row r="9" spans="2:12" ht="15.75" customHeight="1" x14ac:dyDescent="0.2">
      <c r="B9" s="3"/>
      <c r="C9" s="17"/>
      <c r="D9" s="17"/>
      <c r="E9" s="17"/>
      <c r="F9" s="8" t="str" cm="1">
        <f t="array" ref="F9">+_xlfn.XLOOKUP(1,('Master SKU Pricing'!B:B=Summary!$C$2)*('Master SKU Pricing'!F:F=Summary!$C9)*('Master SKU Pricing'!G:G=Summary!$D9)*('Master SKU Pricing'!A:A=Summary!$E9),'Master SKU Pricing'!K:K," ")</f>
        <v xml:space="preserve"> </v>
      </c>
      <c r="G9" s="4"/>
      <c r="H9" s="20" t="str" cm="1">
        <f t="array" ref="H9">+IFERROR(INDEX('Master SKU Pricing'!$A$1:$AB$151,_xlfn.XMATCH(1,('Master SKU Pricing'!B:B=Summary!$C$2)*('Master SKU Pricing'!F:F=Summary!$C9)*('Master SKU Pricing'!G:G=Summary!$D9)*('Master SKU Pricing'!A:A=Summary!$E9),0),_xlfn.XMATCH(Summary!$C4,'Master SKU Pricing'!$A$1:$AB$1,0))*(1+G9/3),"")</f>
        <v/>
      </c>
      <c r="I9" s="4">
        <v>0</v>
      </c>
      <c r="J9" s="20">
        <f>+MAX(VLOOKUP($C$3,'Storage and Egress Pricing'!$C$3:$E$19,2,FALSE)*(Summary!I9-10),0)*3</f>
        <v>0</v>
      </c>
      <c r="K9" s="4">
        <v>0</v>
      </c>
      <c r="L9" s="20">
        <f>+MAX(VLOOKUP($C$3,'Storage and Egress Pricing'!$C$3:$E$19,3,FALSE)*(Summary!K9-100),0)</f>
        <v>0</v>
      </c>
    </row>
    <row r="10" spans="2:12" ht="15.75" customHeight="1" x14ac:dyDescent="0.2">
      <c r="B10" s="3"/>
      <c r="C10" s="17"/>
      <c r="D10" s="17"/>
      <c r="E10" s="17"/>
      <c r="F10" s="8" t="str" cm="1">
        <f t="array" ref="F10">+_xlfn.XLOOKUP(1,('Master SKU Pricing'!B:B=Summary!$C$2)*('Master SKU Pricing'!F:F=Summary!$C10)*('Master SKU Pricing'!G:G=Summary!$D10)*('Master SKU Pricing'!A:A=Summary!$E10),'Master SKU Pricing'!K:K," ")</f>
        <v xml:space="preserve"> </v>
      </c>
      <c r="G10" s="4"/>
      <c r="H10" s="20" t="str" cm="1">
        <f t="array" ref="H10">+IFERROR(INDEX('Master SKU Pricing'!$A$1:$AB$151,_xlfn.XMATCH(1,('Master SKU Pricing'!B:B=Summary!$C$2)*('Master SKU Pricing'!F:F=Summary!$C10)*('Master SKU Pricing'!G:G=Summary!$D10)*('Master SKU Pricing'!A:A=Summary!$E10),0),_xlfn.XMATCH(Summary!$C5,'Master SKU Pricing'!$A$1:$AB$1,0))*(1+G10/3),"")</f>
        <v/>
      </c>
      <c r="I10" s="4">
        <v>0</v>
      </c>
      <c r="J10" s="20">
        <f>+MAX(VLOOKUP($C$3,'Storage and Egress Pricing'!$C$3:$E$19,2,FALSE)*(Summary!I10-10),0)*3</f>
        <v>0</v>
      </c>
      <c r="K10" s="4">
        <v>0</v>
      </c>
      <c r="L10" s="20">
        <f>+MAX(VLOOKUP($C$3,'Storage and Egress Pricing'!$C$3:$E$19,3,FALSE)*(Summary!K10-100),0)</f>
        <v>0</v>
      </c>
    </row>
    <row r="11" spans="2:12" ht="15.75" customHeight="1" x14ac:dyDescent="0.2">
      <c r="B11" s="3"/>
      <c r="C11" s="17"/>
      <c r="D11" s="17"/>
      <c r="E11" s="17"/>
      <c r="F11" s="8" t="str" cm="1">
        <f t="array" ref="F11">+_xlfn.XLOOKUP(1,('Master SKU Pricing'!B:B=Summary!$C$2)*('Master SKU Pricing'!F:F=Summary!$C11)*('Master SKU Pricing'!G:G=Summary!$D11)*('Master SKU Pricing'!A:A=Summary!$E11),'Master SKU Pricing'!K:K," ")</f>
        <v xml:space="preserve"> </v>
      </c>
      <c r="G11" s="4"/>
      <c r="H11" s="20" t="str" cm="1">
        <f t="array" ref="H11">+IFERROR(INDEX('Master SKU Pricing'!$A$1:$AB$151,_xlfn.XMATCH(1,('Master SKU Pricing'!B:B=Summary!$C$2)*('Master SKU Pricing'!F:F=Summary!$C11)*('Master SKU Pricing'!G:G=Summary!$D11)*('Master SKU Pricing'!A:A=Summary!$E11),0),_xlfn.XMATCH(Summary!$C6,'Master SKU Pricing'!$A$1:$AB$1,0))*(1+G11/3),"")</f>
        <v/>
      </c>
      <c r="I11" s="4">
        <v>0</v>
      </c>
      <c r="J11" s="20">
        <f>+MAX(VLOOKUP($C$3,'Storage and Egress Pricing'!$C$3:$E$19,2,FALSE)*(Summary!I11-10),0)*3</f>
        <v>0</v>
      </c>
      <c r="K11" s="4">
        <v>0</v>
      </c>
      <c r="L11" s="20">
        <f>+MAX(VLOOKUP($C$3,'Storage and Egress Pricing'!$C$3:$E$19,3,FALSE)*(Summary!K11-100),0)</f>
        <v>0</v>
      </c>
    </row>
    <row r="12" spans="2:12" ht="15.75" customHeight="1" x14ac:dyDescent="0.2">
      <c r="B12" s="3"/>
      <c r="C12" s="17"/>
      <c r="D12" s="17"/>
      <c r="E12" s="17"/>
      <c r="F12" s="8" t="str" cm="1">
        <f t="array" ref="F12">+_xlfn.XLOOKUP(1,('Master SKU Pricing'!B:B=Summary!$C$2)*('Master SKU Pricing'!F:F=Summary!$C12)*('Master SKU Pricing'!G:G=Summary!$D12)*('Master SKU Pricing'!A:A=Summary!$E12),'Master SKU Pricing'!K:K," ")</f>
        <v xml:space="preserve"> </v>
      </c>
      <c r="G12" s="4"/>
      <c r="H12" s="20" t="str" cm="1">
        <f t="array" ref="H12">+IFERROR(INDEX('Master SKU Pricing'!$A$1:$AB$151,_xlfn.XMATCH(1,('Master SKU Pricing'!B:B=Summary!$C$2)*('Master SKU Pricing'!F:F=Summary!$C12)*('Master SKU Pricing'!G:G=Summary!$D12)*('Master SKU Pricing'!A:A=Summary!$E12),0),_xlfn.XMATCH(Summary!$C7,'Master SKU Pricing'!$A$1:$AB$1,0))*(1+G12/3),"")</f>
        <v/>
      </c>
      <c r="I12" s="4">
        <v>0</v>
      </c>
      <c r="J12" s="20">
        <f>+MAX(VLOOKUP($C$3,'Storage and Egress Pricing'!$C$3:$E$19,2,FALSE)*(Summary!I12-10),0)*3</f>
        <v>0</v>
      </c>
      <c r="K12" s="4">
        <v>0</v>
      </c>
      <c r="L12" s="20">
        <f>+MAX(VLOOKUP($C$3,'Storage and Egress Pricing'!$C$3:$E$19,3,FALSE)*(Summary!K12-100),0)</f>
        <v>0</v>
      </c>
    </row>
    <row r="14" spans="2:12" ht="15.75" customHeight="1" x14ac:dyDescent="0.2">
      <c r="B14" s="13" t="s">
        <v>4</v>
      </c>
      <c r="C14" s="26">
        <f>+SUM(H8:H12,J8:J12,L8:L12)</f>
        <v>729</v>
      </c>
    </row>
    <row r="15" spans="2:12" ht="15.75" customHeight="1" x14ac:dyDescent="0.2">
      <c r="B15" s="9" t="s">
        <v>3</v>
      </c>
      <c r="C15" s="23">
        <f>+IF(C4="Yes",199,0)</f>
        <v>199</v>
      </c>
    </row>
    <row r="16" spans="2:12" ht="15.75" customHeight="1" x14ac:dyDescent="0.2">
      <c r="B16" s="27" t="s">
        <v>28</v>
      </c>
      <c r="C16" s="28">
        <f>+SUM(C14:C15)</f>
        <v>928</v>
      </c>
    </row>
    <row r="18" spans="2:3" ht="15.75" customHeight="1" x14ac:dyDescent="0.2">
      <c r="B18" s="29" t="s">
        <v>29</v>
      </c>
      <c r="C18" s="30">
        <f>+C16*12</f>
        <v>11136</v>
      </c>
    </row>
    <row r="21" spans="2:3" ht="15.75" customHeight="1" x14ac:dyDescent="0.2">
      <c r="B21" s="32" t="s">
        <v>387</v>
      </c>
    </row>
    <row r="22" spans="2:3" ht="15.75" customHeight="1" x14ac:dyDescent="0.2">
      <c r="B22" s="9" t="s">
        <v>388</v>
      </c>
    </row>
    <row r="23" spans="2:3" ht="15.75" customHeight="1" x14ac:dyDescent="0.2">
      <c r="B23" s="9" t="s">
        <v>389</v>
      </c>
    </row>
    <row r="24" spans="2:3" ht="15.75" customHeight="1" x14ac:dyDescent="0.2">
      <c r="B24" s="31" t="s">
        <v>390</v>
      </c>
    </row>
    <row r="25" spans="2:3" ht="15.75" customHeight="1" x14ac:dyDescent="0.2">
      <c r="B25" s="31" t="s">
        <v>391</v>
      </c>
    </row>
    <row r="29" spans="2:3" ht="12.75" x14ac:dyDescent="0.2"/>
    <row r="53" spans="2:13" ht="15.75" customHeight="1" x14ac:dyDescent="0.2"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</row>
    <row r="54" spans="2:13" ht="15.75" customHeight="1" x14ac:dyDescent="0.2"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</row>
    <row r="55" spans="2:13" ht="15.75" customHeight="1" x14ac:dyDescent="0.2"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</row>
    <row r="56" spans="2:13" ht="15.75" customHeight="1" x14ac:dyDescent="0.2"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</row>
    <row r="57" spans="2:13" ht="15.75" customHeight="1" x14ac:dyDescent="0.2"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</row>
    <row r="58" spans="2:13" ht="15.75" customHeight="1" x14ac:dyDescent="0.2"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</row>
    <row r="59" spans="2:13" ht="15.75" customHeight="1" x14ac:dyDescent="0.2"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</row>
    <row r="60" spans="2:13" ht="15.75" customHeight="1" x14ac:dyDescent="0.2"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</row>
    <row r="61" spans="2:13" ht="15.75" customHeight="1" x14ac:dyDescent="0.2"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</row>
    <row r="62" spans="2:13" ht="15.75" customHeight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</row>
    <row r="63" spans="2:13" ht="15.75" customHeight="1" x14ac:dyDescent="0.2"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</row>
    <row r="64" spans="2:13" ht="15.75" customHeight="1" x14ac:dyDescent="0.2"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</row>
    <row r="65" spans="2:13" ht="15.75" customHeight="1" x14ac:dyDescent="0.2"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</row>
    <row r="66" spans="2:13" ht="15.75" customHeight="1" x14ac:dyDescent="0.2"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</row>
    <row r="67" spans="2:13" ht="15.75" customHeight="1" x14ac:dyDescent="0.2"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</row>
    <row r="68" spans="2:13" ht="15.75" customHeight="1" x14ac:dyDescent="0.2"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</row>
    <row r="69" spans="2:13" ht="15.75" customHeight="1" x14ac:dyDescent="0.2"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</row>
    <row r="70" spans="2:13" ht="15.75" customHeight="1" x14ac:dyDescent="0.2"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</row>
    <row r="71" spans="2:13" ht="15.75" customHeight="1" x14ac:dyDescent="0.2"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</row>
    <row r="72" spans="2:13" ht="15.75" customHeight="1" x14ac:dyDescent="0.2"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</row>
    <row r="73" spans="2:13" ht="15.75" customHeight="1" x14ac:dyDescent="0.2"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</row>
    <row r="74" spans="2:13" ht="15.75" customHeight="1" x14ac:dyDescent="0.2"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</row>
    <row r="75" spans="2:13" ht="15.75" customHeight="1" x14ac:dyDescent="0.2"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</row>
    <row r="76" spans="2:13" ht="15.75" customHeight="1" x14ac:dyDescent="0.2"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</row>
    <row r="77" spans="2:13" ht="15.75" customHeight="1" x14ac:dyDescent="0.2"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</row>
    <row r="78" spans="2:13" ht="15.75" customHeight="1" x14ac:dyDescent="0.2"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</row>
    <row r="79" spans="2:13" ht="15.75" customHeight="1" x14ac:dyDescent="0.2"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</row>
    <row r="80" spans="2:13" ht="15.75" customHeight="1" x14ac:dyDescent="0.2"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</row>
    <row r="81" spans="2:13" ht="12.75" x14ac:dyDescent="0.2"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</row>
    <row r="82" spans="2:13" ht="12.75" x14ac:dyDescent="0.2"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</row>
    <row r="83" spans="2:13" ht="12.75" x14ac:dyDescent="0.2"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</row>
    <row r="84" spans="2:13" ht="12.75" x14ac:dyDescent="0.2"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</row>
    <row r="85" spans="2:13" ht="12.75" x14ac:dyDescent="0.2"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</row>
    <row r="86" spans="2:13" ht="12.75" x14ac:dyDescent="0.2"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</row>
    <row r="87" spans="2:13" ht="12.75" x14ac:dyDescent="0.2"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</row>
    <row r="88" spans="2:13" ht="12.75" x14ac:dyDescent="0.2"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</row>
    <row r="89" spans="2:13" ht="12.75" x14ac:dyDescent="0.2"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</row>
    <row r="90" spans="2:13" ht="12.75" x14ac:dyDescent="0.2"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</row>
    <row r="91" spans="2:13" ht="12.75" x14ac:dyDescent="0.2"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</row>
    <row r="92" spans="2:13" ht="12.75" x14ac:dyDescent="0.2"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</row>
    <row r="93" spans="2:13" ht="12.75" x14ac:dyDescent="0.2"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</row>
    <row r="94" spans="2:13" ht="12.75" x14ac:dyDescent="0.2"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</row>
    <row r="95" spans="2:13" ht="12.75" x14ac:dyDescent="0.2"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</row>
    <row r="96" spans="2:13" ht="12.75" x14ac:dyDescent="0.2"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</row>
    <row r="97" spans="2:13" ht="12.75" x14ac:dyDescent="0.2"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</row>
    <row r="98" spans="2:13" ht="12.75" x14ac:dyDescent="0.2"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</row>
    <row r="99" spans="2:13" ht="12.75" x14ac:dyDescent="0.2"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</row>
    <row r="100" spans="2:13" ht="12.75" x14ac:dyDescent="0.2"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</row>
    <row r="101" spans="2:13" ht="12.75" x14ac:dyDescent="0.2"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</row>
    <row r="102" spans="2:13" ht="12.75" x14ac:dyDescent="0.2"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</row>
    <row r="103" spans="2:13" ht="12.75" x14ac:dyDescent="0.2"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</row>
    <row r="104" spans="2:13" ht="12.75" x14ac:dyDescent="0.2"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</row>
    <row r="105" spans="2:13" ht="12.75" x14ac:dyDescent="0.2"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</row>
    <row r="106" spans="2:13" ht="12.75" x14ac:dyDescent="0.2"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</row>
    <row r="107" spans="2:13" ht="12.75" x14ac:dyDescent="0.2"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</row>
    <row r="108" spans="2:13" ht="12.75" x14ac:dyDescent="0.2"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</row>
    <row r="109" spans="2:13" ht="12.75" x14ac:dyDescent="0.2"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</row>
    <row r="110" spans="2:13" ht="12.75" x14ac:dyDescent="0.2"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</row>
    <row r="111" spans="2:13" ht="12.75" x14ac:dyDescent="0.2"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</row>
    <row r="112" spans="2:13" ht="12.75" x14ac:dyDescent="0.2"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</row>
    <row r="113" spans="2:13" ht="12.75" x14ac:dyDescent="0.2"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</row>
    <row r="114" spans="2:13" ht="12.75" x14ac:dyDescent="0.2"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</row>
    <row r="115" spans="2:13" ht="12.75" x14ac:dyDescent="0.2"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</row>
    <row r="116" spans="2:13" ht="12.75" x14ac:dyDescent="0.2"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</row>
    <row r="117" spans="2:13" ht="12.75" x14ac:dyDescent="0.2"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</row>
    <row r="118" spans="2:13" ht="12.75" x14ac:dyDescent="0.2"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</row>
    <row r="119" spans="2:13" ht="12.75" x14ac:dyDescent="0.2"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</row>
    <row r="120" spans="2:13" ht="12.75" x14ac:dyDescent="0.2"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</row>
    <row r="121" spans="2:13" ht="12.75" x14ac:dyDescent="0.2"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</row>
    <row r="122" spans="2:13" ht="12.75" x14ac:dyDescent="0.2"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</row>
    <row r="123" spans="2:13" ht="12.75" x14ac:dyDescent="0.2"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</row>
    <row r="124" spans="2:13" ht="12.75" x14ac:dyDescent="0.2"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</row>
    <row r="125" spans="2:13" ht="12.75" x14ac:dyDescent="0.2"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</row>
    <row r="126" spans="2:13" ht="12.75" x14ac:dyDescent="0.2"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</row>
    <row r="127" spans="2:13" ht="12.75" x14ac:dyDescent="0.2"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</row>
    <row r="128" spans="2:13" ht="12.75" x14ac:dyDescent="0.2"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</row>
    <row r="129" spans="2:13" ht="12.75" x14ac:dyDescent="0.2"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</row>
    <row r="130" spans="2:13" ht="12.75" x14ac:dyDescent="0.2"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</row>
    <row r="131" spans="2:13" ht="12.75" x14ac:dyDescent="0.2"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</row>
    <row r="132" spans="2:13" ht="12.75" x14ac:dyDescent="0.2"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</row>
    <row r="133" spans="2:13" ht="12.75" x14ac:dyDescent="0.2"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</row>
    <row r="134" spans="2:13" ht="12.75" x14ac:dyDescent="0.2"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</row>
    <row r="135" spans="2:13" ht="12.75" x14ac:dyDescent="0.2"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</row>
    <row r="136" spans="2:13" ht="12.75" x14ac:dyDescent="0.2"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</row>
    <row r="137" spans="2:13" ht="12.75" x14ac:dyDescent="0.2"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</row>
    <row r="138" spans="2:13" ht="12.75" x14ac:dyDescent="0.2"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</row>
    <row r="139" spans="2:13" ht="12.75" x14ac:dyDescent="0.2"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</row>
    <row r="140" spans="2:13" ht="12.75" x14ac:dyDescent="0.2"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</row>
    <row r="141" spans="2:13" ht="12.75" x14ac:dyDescent="0.2"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</row>
    <row r="142" spans="2:13" ht="12.75" x14ac:dyDescent="0.2"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</row>
    <row r="143" spans="2:13" ht="12.75" x14ac:dyDescent="0.2"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</row>
    <row r="144" spans="2:13" ht="12.75" x14ac:dyDescent="0.2"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</row>
    <row r="145" spans="2:13" ht="12.75" x14ac:dyDescent="0.2"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</row>
    <row r="146" spans="2:13" ht="12.75" x14ac:dyDescent="0.2"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</row>
    <row r="147" spans="2:13" ht="12.75" x14ac:dyDescent="0.2"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</row>
    <row r="148" spans="2:13" ht="12.75" x14ac:dyDescent="0.2"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</row>
    <row r="149" spans="2:13" ht="12.75" x14ac:dyDescent="0.2"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</row>
    <row r="150" spans="2:13" ht="12.75" x14ac:dyDescent="0.2"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</row>
    <row r="151" spans="2:13" ht="12.75" x14ac:dyDescent="0.2"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</row>
    <row r="152" spans="2:13" ht="12.75" x14ac:dyDescent="0.2"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</row>
    <row r="153" spans="2:13" ht="12.75" x14ac:dyDescent="0.2"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</row>
    <row r="154" spans="2:13" ht="12.75" x14ac:dyDescent="0.2"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</row>
    <row r="155" spans="2:13" ht="12.75" x14ac:dyDescent="0.2"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</row>
    <row r="156" spans="2:13" ht="12.75" x14ac:dyDescent="0.2"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</row>
    <row r="157" spans="2:13" ht="12.75" x14ac:dyDescent="0.2"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</row>
    <row r="158" spans="2:13" ht="12.75" x14ac:dyDescent="0.2"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</row>
    <row r="159" spans="2:13" ht="12.75" x14ac:dyDescent="0.2"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</row>
    <row r="160" spans="2:13" ht="12.75" x14ac:dyDescent="0.2"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</row>
    <row r="161" spans="2:13" ht="12.75" x14ac:dyDescent="0.2"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</row>
    <row r="162" spans="2:13" ht="12.75" x14ac:dyDescent="0.2"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</row>
    <row r="163" spans="2:13" ht="12.75" x14ac:dyDescent="0.2"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</row>
    <row r="164" spans="2:13" ht="12.75" x14ac:dyDescent="0.2"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</row>
    <row r="165" spans="2:13" ht="12.75" x14ac:dyDescent="0.2"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</row>
    <row r="166" spans="2:13" ht="12.75" x14ac:dyDescent="0.2"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</row>
    <row r="167" spans="2:13" ht="12.75" x14ac:dyDescent="0.2"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</row>
    <row r="168" spans="2:13" ht="12.75" x14ac:dyDescent="0.2"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</row>
    <row r="169" spans="2:13" ht="12.75" x14ac:dyDescent="0.2"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</row>
    <row r="170" spans="2:13" ht="12.75" x14ac:dyDescent="0.2"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</row>
    <row r="171" spans="2:13" ht="12.75" x14ac:dyDescent="0.2"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</row>
    <row r="172" spans="2:13" ht="12.75" x14ac:dyDescent="0.2"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</row>
    <row r="173" spans="2:13" ht="12.75" x14ac:dyDescent="0.2"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</row>
    <row r="174" spans="2:13" ht="12.75" x14ac:dyDescent="0.2"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</row>
    <row r="175" spans="2:13" ht="12.75" x14ac:dyDescent="0.2"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</row>
    <row r="176" spans="2:13" ht="12.75" x14ac:dyDescent="0.2"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</row>
    <row r="177" spans="2:13" ht="12.75" x14ac:dyDescent="0.2"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</row>
    <row r="178" spans="2:13" ht="12.75" x14ac:dyDescent="0.2"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</row>
    <row r="179" spans="2:13" ht="12.75" x14ac:dyDescent="0.2"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</row>
    <row r="180" spans="2:13" ht="12.75" x14ac:dyDescent="0.2"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</row>
    <row r="181" spans="2:13" ht="12.75" x14ac:dyDescent="0.2"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</row>
    <row r="182" spans="2:13" ht="12.75" x14ac:dyDescent="0.2"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</row>
    <row r="183" spans="2:13" ht="12.75" x14ac:dyDescent="0.2"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</row>
    <row r="184" spans="2:13" ht="12.75" x14ac:dyDescent="0.2"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</row>
    <row r="185" spans="2:13" ht="12.75" x14ac:dyDescent="0.2"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</row>
    <row r="186" spans="2:13" ht="12.75" x14ac:dyDescent="0.2"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</row>
    <row r="187" spans="2:13" ht="12.75" x14ac:dyDescent="0.2"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</row>
    <row r="188" spans="2:13" ht="12.75" x14ac:dyDescent="0.2"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</row>
    <row r="189" spans="2:13" ht="12.75" x14ac:dyDescent="0.2"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</row>
    <row r="190" spans="2:13" ht="12.75" x14ac:dyDescent="0.2"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</row>
    <row r="191" spans="2:13" ht="12.75" x14ac:dyDescent="0.2"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</row>
    <row r="192" spans="2:13" ht="12.75" x14ac:dyDescent="0.2"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</row>
    <row r="193" spans="2:13" ht="12.75" x14ac:dyDescent="0.2"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</row>
    <row r="194" spans="2:13" ht="12.75" x14ac:dyDescent="0.2"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</row>
    <row r="195" spans="2:13" ht="12.75" x14ac:dyDescent="0.2"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</row>
    <row r="196" spans="2:13" ht="12.75" x14ac:dyDescent="0.2"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</row>
    <row r="197" spans="2:13" ht="12.75" x14ac:dyDescent="0.2"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</row>
    <row r="198" spans="2:13" ht="12.75" x14ac:dyDescent="0.2"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</row>
    <row r="199" spans="2:13" ht="12.75" x14ac:dyDescent="0.2"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</row>
    <row r="200" spans="2:13" ht="12.75" x14ac:dyDescent="0.2"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</row>
    <row r="201" spans="2:13" ht="12.75" x14ac:dyDescent="0.2"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</row>
    <row r="202" spans="2:13" ht="12.75" x14ac:dyDescent="0.2"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</row>
    <row r="203" spans="2:13" ht="12.75" x14ac:dyDescent="0.2"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</row>
    <row r="204" spans="2:13" ht="12.75" x14ac:dyDescent="0.2"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</row>
    <row r="205" spans="2:13" ht="12.75" x14ac:dyDescent="0.2"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</row>
    <row r="206" spans="2:13" ht="12.75" x14ac:dyDescent="0.2"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</row>
    <row r="207" spans="2:13" ht="12.75" x14ac:dyDescent="0.2"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</row>
    <row r="208" spans="2:13" ht="12.75" x14ac:dyDescent="0.2"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</row>
    <row r="209" spans="2:13" ht="12.75" x14ac:dyDescent="0.2"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</row>
    <row r="210" spans="2:13" ht="12.75" x14ac:dyDescent="0.2"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</row>
    <row r="211" spans="2:13" ht="12.75" x14ac:dyDescent="0.2"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</row>
    <row r="212" spans="2:13" ht="12.75" x14ac:dyDescent="0.2"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</row>
    <row r="213" spans="2:13" ht="12.75" x14ac:dyDescent="0.2"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</row>
    <row r="214" spans="2:13" ht="12.75" x14ac:dyDescent="0.2"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</row>
    <row r="215" spans="2:13" ht="12.75" x14ac:dyDescent="0.2"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</row>
    <row r="216" spans="2:13" ht="12.75" x14ac:dyDescent="0.2"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</row>
    <row r="217" spans="2:13" ht="12.75" x14ac:dyDescent="0.2"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</row>
    <row r="218" spans="2:13" ht="12.75" x14ac:dyDescent="0.2"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</row>
    <row r="219" spans="2:13" ht="12.75" x14ac:dyDescent="0.2"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</row>
    <row r="220" spans="2:13" ht="12.75" x14ac:dyDescent="0.2"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</row>
    <row r="221" spans="2:13" ht="12.75" x14ac:dyDescent="0.2"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</row>
    <row r="222" spans="2:13" ht="12.75" x14ac:dyDescent="0.2"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</row>
    <row r="223" spans="2:13" ht="12.75" x14ac:dyDescent="0.2"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</row>
    <row r="224" spans="2:13" ht="12.75" x14ac:dyDescent="0.2"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</row>
    <row r="225" spans="2:13" ht="12.75" x14ac:dyDescent="0.2"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</row>
    <row r="226" spans="2:13" ht="12.75" x14ac:dyDescent="0.2"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</row>
    <row r="227" spans="2:13" ht="12.75" x14ac:dyDescent="0.2"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</row>
    <row r="228" spans="2:13" ht="12.75" x14ac:dyDescent="0.2"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</row>
    <row r="229" spans="2:13" ht="12.75" x14ac:dyDescent="0.2"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</row>
    <row r="230" spans="2:13" ht="12.75" x14ac:dyDescent="0.2"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</row>
    <row r="231" spans="2:13" ht="12.75" x14ac:dyDescent="0.2"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</row>
    <row r="232" spans="2:13" ht="12.75" x14ac:dyDescent="0.2"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</row>
    <row r="233" spans="2:13" ht="12.75" x14ac:dyDescent="0.2"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</row>
    <row r="234" spans="2:13" ht="12.75" x14ac:dyDescent="0.2"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</row>
    <row r="235" spans="2:13" ht="12.75" x14ac:dyDescent="0.2"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</row>
    <row r="236" spans="2:13" ht="12.75" x14ac:dyDescent="0.2"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</row>
    <row r="237" spans="2:13" ht="12.75" x14ac:dyDescent="0.2"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</row>
    <row r="238" spans="2:13" ht="12.75" x14ac:dyDescent="0.2"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</row>
    <row r="239" spans="2:13" ht="12.75" x14ac:dyDescent="0.2"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</row>
    <row r="240" spans="2:13" ht="12.75" x14ac:dyDescent="0.2"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</row>
    <row r="241" spans="2:13" ht="12.75" x14ac:dyDescent="0.2"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</row>
    <row r="242" spans="2:13" ht="12.75" x14ac:dyDescent="0.2"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</row>
    <row r="243" spans="2:13" ht="12.75" x14ac:dyDescent="0.2"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</row>
    <row r="244" spans="2:13" ht="12.75" x14ac:dyDescent="0.2"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</row>
    <row r="245" spans="2:13" ht="12.75" x14ac:dyDescent="0.2"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</row>
    <row r="246" spans="2:13" ht="12.75" x14ac:dyDescent="0.2"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</row>
    <row r="247" spans="2:13" ht="12.75" x14ac:dyDescent="0.2"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</row>
    <row r="248" spans="2:13" ht="12.75" x14ac:dyDescent="0.2"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</row>
    <row r="249" spans="2:13" ht="12.75" x14ac:dyDescent="0.2"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</row>
    <row r="250" spans="2:13" ht="12.75" x14ac:dyDescent="0.2"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</row>
    <row r="251" spans="2:13" ht="12.75" x14ac:dyDescent="0.2"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</row>
    <row r="252" spans="2:13" ht="12.75" x14ac:dyDescent="0.2"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</row>
    <row r="253" spans="2:13" ht="12.75" x14ac:dyDescent="0.2"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</row>
    <row r="254" spans="2:13" ht="12.75" x14ac:dyDescent="0.2"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</row>
    <row r="255" spans="2:13" ht="12.75" x14ac:dyDescent="0.2"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</row>
    <row r="256" spans="2:13" ht="12.75" x14ac:dyDescent="0.2"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</row>
    <row r="257" spans="2:13" ht="12.75" x14ac:dyDescent="0.2"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</row>
    <row r="258" spans="2:13" ht="12.75" x14ac:dyDescent="0.2"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</row>
    <row r="259" spans="2:13" ht="12.75" x14ac:dyDescent="0.2"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</row>
    <row r="260" spans="2:13" ht="12.75" x14ac:dyDescent="0.2"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</row>
    <row r="261" spans="2:13" ht="12.75" x14ac:dyDescent="0.2"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</row>
    <row r="262" spans="2:13" ht="12.75" x14ac:dyDescent="0.2"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</row>
    <row r="263" spans="2:13" ht="12.75" x14ac:dyDescent="0.2"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</row>
    <row r="264" spans="2:13" ht="12.75" x14ac:dyDescent="0.2"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</row>
    <row r="265" spans="2:13" ht="12.75" x14ac:dyDescent="0.2"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</row>
    <row r="266" spans="2:13" ht="12.75" x14ac:dyDescent="0.2"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</row>
    <row r="267" spans="2:13" ht="12.75" x14ac:dyDescent="0.2"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</row>
    <row r="268" spans="2:13" ht="12.75" x14ac:dyDescent="0.2"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</row>
    <row r="269" spans="2:13" ht="12.75" x14ac:dyDescent="0.2"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</row>
    <row r="270" spans="2:13" ht="12.75" x14ac:dyDescent="0.2"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</row>
    <row r="271" spans="2:13" ht="12.75" x14ac:dyDescent="0.2"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</row>
    <row r="272" spans="2:13" ht="12.75" x14ac:dyDescent="0.2"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</row>
    <row r="273" spans="2:13" ht="12.75" x14ac:dyDescent="0.2"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</row>
    <row r="274" spans="2:13" ht="12.75" x14ac:dyDescent="0.2"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</row>
    <row r="275" spans="2:13" ht="12.75" x14ac:dyDescent="0.2"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</row>
    <row r="276" spans="2:13" ht="12.75" x14ac:dyDescent="0.2"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</row>
    <row r="277" spans="2:13" ht="12.75" x14ac:dyDescent="0.2"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</row>
    <row r="278" spans="2:13" ht="12.75" x14ac:dyDescent="0.2"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</row>
    <row r="279" spans="2:13" ht="12.75" x14ac:dyDescent="0.2"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</row>
    <row r="280" spans="2:13" ht="12.75" x14ac:dyDescent="0.2"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</row>
    <row r="281" spans="2:13" ht="12.75" x14ac:dyDescent="0.2"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</row>
    <row r="282" spans="2:13" ht="12.75" x14ac:dyDescent="0.2"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</row>
    <row r="283" spans="2:13" ht="12.75" x14ac:dyDescent="0.2"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</row>
    <row r="284" spans="2:13" ht="12.75" x14ac:dyDescent="0.2"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</row>
    <row r="285" spans="2:13" ht="12.75" x14ac:dyDescent="0.2"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</row>
    <row r="286" spans="2:13" ht="12.75" x14ac:dyDescent="0.2"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</row>
    <row r="287" spans="2:13" ht="12.75" x14ac:dyDescent="0.2"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</row>
    <row r="288" spans="2:13" ht="12.75" x14ac:dyDescent="0.2"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</row>
    <row r="289" spans="2:13" ht="12.75" x14ac:dyDescent="0.2"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</row>
    <row r="290" spans="2:13" ht="12.75" x14ac:dyDescent="0.2"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</row>
    <row r="291" spans="2:13" ht="12.75" x14ac:dyDescent="0.2"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</row>
    <row r="292" spans="2:13" ht="12.75" x14ac:dyDescent="0.2"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</row>
    <row r="293" spans="2:13" ht="12.75" x14ac:dyDescent="0.2"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</row>
    <row r="294" spans="2:13" ht="12.75" x14ac:dyDescent="0.2"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</row>
    <row r="295" spans="2:13" ht="12.75" x14ac:dyDescent="0.2"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</row>
    <row r="296" spans="2:13" ht="12.75" x14ac:dyDescent="0.2"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</row>
    <row r="297" spans="2:13" ht="12.75" x14ac:dyDescent="0.2"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</row>
    <row r="298" spans="2:13" ht="12.75" x14ac:dyDescent="0.2"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</row>
    <row r="299" spans="2:13" ht="12.75" x14ac:dyDescent="0.2"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</row>
    <row r="300" spans="2:13" ht="12.75" x14ac:dyDescent="0.2"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</row>
    <row r="301" spans="2:13" ht="12.75" x14ac:dyDescent="0.2"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</row>
    <row r="302" spans="2:13" ht="12.75" x14ac:dyDescent="0.2"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</row>
    <row r="303" spans="2:13" ht="12.75" x14ac:dyDescent="0.2"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</row>
    <row r="304" spans="2:13" ht="12.75" x14ac:dyDescent="0.2"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</row>
    <row r="305" spans="2:13" ht="12.75" x14ac:dyDescent="0.2"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</row>
    <row r="306" spans="2:13" ht="12.75" x14ac:dyDescent="0.2"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</row>
    <row r="307" spans="2:13" ht="12.75" x14ac:dyDescent="0.2"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</row>
    <row r="308" spans="2:13" ht="12.75" x14ac:dyDescent="0.2"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</row>
    <row r="309" spans="2:13" ht="12.75" x14ac:dyDescent="0.2"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</row>
    <row r="310" spans="2:13" ht="12.75" x14ac:dyDescent="0.2"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</row>
    <row r="311" spans="2:13" ht="12.75" x14ac:dyDescent="0.2"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</row>
    <row r="312" spans="2:13" ht="12.75" x14ac:dyDescent="0.2"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</row>
    <row r="313" spans="2:13" ht="12.75" x14ac:dyDescent="0.2"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</row>
    <row r="314" spans="2:13" ht="12.75" x14ac:dyDescent="0.2"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</row>
    <row r="315" spans="2:13" ht="12.75" x14ac:dyDescent="0.2"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</row>
    <row r="316" spans="2:13" ht="12.75" x14ac:dyDescent="0.2"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</row>
    <row r="317" spans="2:13" ht="12.75" x14ac:dyDescent="0.2"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</row>
    <row r="318" spans="2:13" ht="12.75" x14ac:dyDescent="0.2"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</row>
    <row r="319" spans="2:13" ht="12.75" x14ac:dyDescent="0.2"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</row>
    <row r="320" spans="2:13" ht="12.75" x14ac:dyDescent="0.2"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</row>
    <row r="321" spans="2:13" ht="12.75" x14ac:dyDescent="0.2"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</row>
    <row r="322" spans="2:13" ht="12.75" x14ac:dyDescent="0.2"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</row>
    <row r="323" spans="2:13" ht="12.75" x14ac:dyDescent="0.2"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</row>
    <row r="324" spans="2:13" ht="12.75" x14ac:dyDescent="0.2"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</row>
    <row r="325" spans="2:13" ht="12.75" x14ac:dyDescent="0.2"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</row>
    <row r="326" spans="2:13" ht="12.75" x14ac:dyDescent="0.2"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</row>
    <row r="327" spans="2:13" ht="12.75" x14ac:dyDescent="0.2"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</row>
    <row r="328" spans="2:13" ht="12.75" x14ac:dyDescent="0.2"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</row>
    <row r="329" spans="2:13" ht="12.75" x14ac:dyDescent="0.2"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</row>
    <row r="330" spans="2:13" ht="12.75" x14ac:dyDescent="0.2"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</row>
    <row r="331" spans="2:13" ht="12.75" x14ac:dyDescent="0.2"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</row>
    <row r="332" spans="2:13" ht="12.75" x14ac:dyDescent="0.2"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</row>
    <row r="333" spans="2:13" ht="12.75" x14ac:dyDescent="0.2"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</row>
    <row r="334" spans="2:13" ht="12.75" x14ac:dyDescent="0.2"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</row>
    <row r="335" spans="2:13" ht="12.75" x14ac:dyDescent="0.2"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</row>
    <row r="336" spans="2:13" ht="12.75" x14ac:dyDescent="0.2"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</row>
    <row r="337" spans="2:13" ht="12.75" x14ac:dyDescent="0.2"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</row>
    <row r="338" spans="2:13" ht="12.75" x14ac:dyDescent="0.2"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</row>
    <row r="339" spans="2:13" ht="12.75" x14ac:dyDescent="0.2"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</row>
    <row r="340" spans="2:13" ht="12.75" x14ac:dyDescent="0.2"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</row>
    <row r="341" spans="2:13" ht="12.75" x14ac:dyDescent="0.2"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</row>
    <row r="342" spans="2:13" ht="12.75" x14ac:dyDescent="0.2"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</row>
    <row r="343" spans="2:13" ht="12.75" x14ac:dyDescent="0.2"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</row>
    <row r="344" spans="2:13" ht="12.75" x14ac:dyDescent="0.2"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</row>
    <row r="345" spans="2:13" ht="12.75" x14ac:dyDescent="0.2"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</row>
    <row r="346" spans="2:13" ht="12.75" x14ac:dyDescent="0.2"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</row>
    <row r="347" spans="2:13" ht="12.75" x14ac:dyDescent="0.2"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</row>
    <row r="348" spans="2:13" ht="12.75" x14ac:dyDescent="0.2"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</row>
    <row r="349" spans="2:13" ht="12.75" x14ac:dyDescent="0.2"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</row>
    <row r="350" spans="2:13" ht="12.75" x14ac:dyDescent="0.2"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</row>
    <row r="351" spans="2:13" ht="12.75" x14ac:dyDescent="0.2"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</row>
    <row r="352" spans="2:13" ht="12.75" x14ac:dyDescent="0.2"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</row>
    <row r="353" spans="2:13" ht="12.75" x14ac:dyDescent="0.2"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</row>
    <row r="354" spans="2:13" ht="12.75" x14ac:dyDescent="0.2"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</row>
    <row r="355" spans="2:13" ht="12.75" x14ac:dyDescent="0.2"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</row>
    <row r="356" spans="2:13" ht="12.75" x14ac:dyDescent="0.2"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</row>
    <row r="357" spans="2:13" ht="12.75" x14ac:dyDescent="0.2"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</row>
    <row r="358" spans="2:13" ht="12.75" x14ac:dyDescent="0.2"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</row>
    <row r="359" spans="2:13" ht="12.75" x14ac:dyDescent="0.2"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</row>
    <row r="360" spans="2:13" ht="12.75" x14ac:dyDescent="0.2"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</row>
    <row r="361" spans="2:13" ht="12.75" x14ac:dyDescent="0.2"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</row>
    <row r="362" spans="2:13" ht="12.75" x14ac:dyDescent="0.2"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</row>
    <row r="363" spans="2:13" ht="12.75" x14ac:dyDescent="0.2"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</row>
    <row r="364" spans="2:13" ht="12.75" x14ac:dyDescent="0.2"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</row>
    <row r="365" spans="2:13" ht="12.75" x14ac:dyDescent="0.2"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</row>
    <row r="366" spans="2:13" ht="12.75" x14ac:dyDescent="0.2"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</row>
    <row r="367" spans="2:13" ht="12.75" x14ac:dyDescent="0.2"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</row>
    <row r="368" spans="2:13" ht="12.75" x14ac:dyDescent="0.2"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</row>
    <row r="369" spans="2:13" ht="12.75" x14ac:dyDescent="0.2"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</row>
    <row r="370" spans="2:13" ht="12.75" x14ac:dyDescent="0.2"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</row>
    <row r="371" spans="2:13" ht="12.75" x14ac:dyDescent="0.2"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</row>
    <row r="372" spans="2:13" ht="12.75" x14ac:dyDescent="0.2"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</row>
    <row r="373" spans="2:13" ht="12.75" x14ac:dyDescent="0.2"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</row>
    <row r="374" spans="2:13" ht="12.75" x14ac:dyDescent="0.2"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</row>
    <row r="375" spans="2:13" ht="12.75" x14ac:dyDescent="0.2"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</row>
    <row r="376" spans="2:13" ht="12.75" x14ac:dyDescent="0.2"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</row>
    <row r="377" spans="2:13" ht="12.75" x14ac:dyDescent="0.2"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</row>
    <row r="378" spans="2:13" ht="12.75" x14ac:dyDescent="0.2"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</row>
    <row r="379" spans="2:13" ht="12.75" x14ac:dyDescent="0.2"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</row>
    <row r="380" spans="2:13" ht="12.75" x14ac:dyDescent="0.2"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</row>
    <row r="381" spans="2:13" ht="12.75" x14ac:dyDescent="0.2"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</row>
    <row r="382" spans="2:13" ht="12.75" x14ac:dyDescent="0.2"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</row>
    <row r="383" spans="2:13" ht="12.75" x14ac:dyDescent="0.2"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</row>
    <row r="384" spans="2:13" ht="12.75" x14ac:dyDescent="0.2"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</row>
    <row r="385" spans="2:13" ht="12.75" x14ac:dyDescent="0.2"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</row>
    <row r="386" spans="2:13" ht="12.75" x14ac:dyDescent="0.2"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</row>
    <row r="387" spans="2:13" ht="12.75" x14ac:dyDescent="0.2"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</row>
    <row r="388" spans="2:13" ht="12.75" x14ac:dyDescent="0.2"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</row>
    <row r="389" spans="2:13" ht="12.75" x14ac:dyDescent="0.2"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</row>
    <row r="390" spans="2:13" ht="12.75" x14ac:dyDescent="0.2"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</row>
    <row r="391" spans="2:13" ht="12.75" x14ac:dyDescent="0.2"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</row>
    <row r="392" spans="2:13" ht="12.75" x14ac:dyDescent="0.2"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</row>
    <row r="393" spans="2:13" ht="12.75" x14ac:dyDescent="0.2"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</row>
    <row r="394" spans="2:13" ht="12.75" x14ac:dyDescent="0.2"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</row>
    <row r="395" spans="2:13" ht="12.75" x14ac:dyDescent="0.2"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</row>
    <row r="396" spans="2:13" ht="12.75" x14ac:dyDescent="0.2"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</row>
    <row r="397" spans="2:13" ht="12.75" x14ac:dyDescent="0.2"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</row>
    <row r="398" spans="2:13" ht="12.75" x14ac:dyDescent="0.2"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</row>
    <row r="399" spans="2:13" ht="12.75" x14ac:dyDescent="0.2"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</row>
    <row r="400" spans="2:13" ht="12.75" x14ac:dyDescent="0.2"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</row>
    <row r="401" spans="2:13" ht="12.75" x14ac:dyDescent="0.2"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</row>
    <row r="402" spans="2:13" ht="12.75" x14ac:dyDescent="0.2"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</row>
    <row r="403" spans="2:13" ht="12.75" x14ac:dyDescent="0.2"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</row>
    <row r="404" spans="2:13" ht="12.75" x14ac:dyDescent="0.2"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</row>
    <row r="405" spans="2:13" ht="12.75" x14ac:dyDescent="0.2"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</row>
    <row r="406" spans="2:13" ht="12.75" x14ac:dyDescent="0.2"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</row>
    <row r="407" spans="2:13" ht="12.75" x14ac:dyDescent="0.2"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</row>
    <row r="408" spans="2:13" ht="12.75" x14ac:dyDescent="0.2"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</row>
    <row r="409" spans="2:13" ht="12.75" x14ac:dyDescent="0.2"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</row>
    <row r="410" spans="2:13" ht="12.75" x14ac:dyDescent="0.2"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</row>
    <row r="411" spans="2:13" ht="12.75" x14ac:dyDescent="0.2"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</row>
    <row r="412" spans="2:13" ht="12.75" x14ac:dyDescent="0.2"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</row>
    <row r="413" spans="2:13" ht="12.75" x14ac:dyDescent="0.2"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</row>
    <row r="414" spans="2:13" ht="12.75" x14ac:dyDescent="0.2"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</row>
    <row r="415" spans="2:13" ht="12.75" x14ac:dyDescent="0.2"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</row>
    <row r="416" spans="2:13" ht="12.75" x14ac:dyDescent="0.2"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</row>
    <row r="417" spans="2:13" ht="12.75" x14ac:dyDescent="0.2"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</row>
    <row r="418" spans="2:13" ht="12.75" x14ac:dyDescent="0.2"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</row>
    <row r="419" spans="2:13" ht="12.75" x14ac:dyDescent="0.2"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</row>
    <row r="420" spans="2:13" ht="12.75" x14ac:dyDescent="0.2"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</row>
    <row r="421" spans="2:13" ht="12.75" x14ac:dyDescent="0.2"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</row>
    <row r="422" spans="2:13" ht="12.75" x14ac:dyDescent="0.2"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</row>
    <row r="423" spans="2:13" ht="12.75" x14ac:dyDescent="0.2"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</row>
    <row r="424" spans="2:13" ht="12.75" x14ac:dyDescent="0.2"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</row>
    <row r="425" spans="2:13" ht="12.75" x14ac:dyDescent="0.2"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</row>
    <row r="426" spans="2:13" ht="12.75" x14ac:dyDescent="0.2"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</row>
    <row r="427" spans="2:13" ht="12.75" x14ac:dyDescent="0.2"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</row>
    <row r="428" spans="2:13" ht="12.75" x14ac:dyDescent="0.2"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</row>
    <row r="429" spans="2:13" ht="12.75" x14ac:dyDescent="0.2"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</row>
    <row r="430" spans="2:13" ht="12.75" x14ac:dyDescent="0.2"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</row>
    <row r="431" spans="2:13" ht="12.75" x14ac:dyDescent="0.2"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</row>
    <row r="432" spans="2:13" ht="12.75" x14ac:dyDescent="0.2"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</row>
    <row r="433" spans="2:13" ht="12.75" x14ac:dyDescent="0.2"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</row>
    <row r="434" spans="2:13" ht="12.75" x14ac:dyDescent="0.2"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</row>
    <row r="435" spans="2:13" ht="12.75" x14ac:dyDescent="0.2"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</row>
    <row r="436" spans="2:13" ht="12.75" x14ac:dyDescent="0.2"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</row>
    <row r="437" spans="2:13" ht="12.75" x14ac:dyDescent="0.2"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</row>
    <row r="438" spans="2:13" ht="12.75" x14ac:dyDescent="0.2"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</row>
    <row r="439" spans="2:13" ht="12.75" x14ac:dyDescent="0.2"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</row>
    <row r="440" spans="2:13" ht="12.75" x14ac:dyDescent="0.2"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</row>
    <row r="441" spans="2:13" ht="12.75" x14ac:dyDescent="0.2"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</row>
    <row r="442" spans="2:13" ht="12.75" x14ac:dyDescent="0.2"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</row>
    <row r="443" spans="2:13" ht="12.75" x14ac:dyDescent="0.2"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</row>
    <row r="444" spans="2:13" ht="12.75" x14ac:dyDescent="0.2"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</row>
    <row r="445" spans="2:13" ht="12.75" x14ac:dyDescent="0.2"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</row>
    <row r="446" spans="2:13" ht="12.75" x14ac:dyDescent="0.2"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</row>
    <row r="447" spans="2:13" ht="12.75" x14ac:dyDescent="0.2"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</row>
    <row r="448" spans="2:13" ht="12.75" x14ac:dyDescent="0.2"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</row>
    <row r="449" spans="2:13" ht="12.75" x14ac:dyDescent="0.2"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</row>
    <row r="450" spans="2:13" ht="12.75" x14ac:dyDescent="0.2"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</row>
    <row r="451" spans="2:13" ht="12.75" x14ac:dyDescent="0.2"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</row>
    <row r="452" spans="2:13" ht="12.75" x14ac:dyDescent="0.2"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</row>
    <row r="453" spans="2:13" ht="12.75" x14ac:dyDescent="0.2"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</row>
    <row r="454" spans="2:13" ht="12.75" x14ac:dyDescent="0.2"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</row>
    <row r="455" spans="2:13" ht="12.75" x14ac:dyDescent="0.2"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</row>
    <row r="456" spans="2:13" ht="12.75" x14ac:dyDescent="0.2"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</row>
    <row r="457" spans="2:13" ht="12.75" x14ac:dyDescent="0.2"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</row>
    <row r="458" spans="2:13" ht="12.75" x14ac:dyDescent="0.2"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</row>
    <row r="459" spans="2:13" ht="12.75" x14ac:dyDescent="0.2"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</row>
    <row r="460" spans="2:13" ht="12.75" x14ac:dyDescent="0.2"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</row>
    <row r="461" spans="2:13" ht="12.75" x14ac:dyDescent="0.2"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</row>
    <row r="462" spans="2:13" ht="12.75" x14ac:dyDescent="0.2"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</row>
    <row r="463" spans="2:13" ht="12.75" x14ac:dyDescent="0.2"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</row>
    <row r="464" spans="2:13" ht="12.75" x14ac:dyDescent="0.2"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</row>
    <row r="465" spans="2:13" ht="12.75" x14ac:dyDescent="0.2"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</row>
    <row r="466" spans="2:13" ht="12.75" x14ac:dyDescent="0.2"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</row>
    <row r="467" spans="2:13" ht="12.75" x14ac:dyDescent="0.2"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</row>
    <row r="468" spans="2:13" ht="12.75" x14ac:dyDescent="0.2"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</row>
    <row r="469" spans="2:13" ht="12.75" x14ac:dyDescent="0.2"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</row>
    <row r="470" spans="2:13" ht="12.75" x14ac:dyDescent="0.2"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</row>
    <row r="471" spans="2:13" ht="12.75" x14ac:dyDescent="0.2"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</row>
    <row r="472" spans="2:13" ht="12.75" x14ac:dyDescent="0.2"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</row>
    <row r="473" spans="2:13" ht="12.75" x14ac:dyDescent="0.2"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</row>
    <row r="474" spans="2:13" ht="12.75" x14ac:dyDescent="0.2"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</row>
    <row r="475" spans="2:13" ht="12.75" x14ac:dyDescent="0.2"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</row>
    <row r="476" spans="2:13" ht="12.75" x14ac:dyDescent="0.2"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</row>
    <row r="477" spans="2:13" ht="12.75" x14ac:dyDescent="0.2"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</row>
    <row r="478" spans="2:13" ht="12.75" x14ac:dyDescent="0.2"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</row>
    <row r="479" spans="2:13" ht="12.75" x14ac:dyDescent="0.2"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</row>
    <row r="480" spans="2:13" ht="12.75" x14ac:dyDescent="0.2"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</row>
    <row r="481" spans="2:13" ht="12.75" x14ac:dyDescent="0.2"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</row>
    <row r="482" spans="2:13" ht="12.75" x14ac:dyDescent="0.2"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</row>
    <row r="483" spans="2:13" ht="12.75" x14ac:dyDescent="0.2"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</row>
    <row r="484" spans="2:13" ht="12.75" x14ac:dyDescent="0.2"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</row>
    <row r="485" spans="2:13" ht="12.75" x14ac:dyDescent="0.2"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</row>
    <row r="486" spans="2:13" ht="12.75" x14ac:dyDescent="0.2"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</row>
    <row r="487" spans="2:13" ht="12.75" x14ac:dyDescent="0.2"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</row>
    <row r="488" spans="2:13" ht="12.75" x14ac:dyDescent="0.2"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</row>
    <row r="489" spans="2:13" ht="12.75" x14ac:dyDescent="0.2"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</row>
    <row r="490" spans="2:13" ht="12.75" x14ac:dyDescent="0.2"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</row>
    <row r="491" spans="2:13" ht="12.75" x14ac:dyDescent="0.2"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</row>
    <row r="492" spans="2:13" ht="12.75" x14ac:dyDescent="0.2"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</row>
    <row r="493" spans="2:13" ht="12.75" x14ac:dyDescent="0.2"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</row>
    <row r="494" spans="2:13" ht="12.75" x14ac:dyDescent="0.2"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</row>
    <row r="495" spans="2:13" ht="12.75" x14ac:dyDescent="0.2"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</row>
    <row r="496" spans="2:13" ht="12.75" x14ac:dyDescent="0.2"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</row>
    <row r="497" spans="2:13" ht="12.75" x14ac:dyDescent="0.2"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</row>
    <row r="498" spans="2:13" ht="12.75" x14ac:dyDescent="0.2"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</row>
    <row r="499" spans="2:13" ht="12.75" x14ac:dyDescent="0.2"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</row>
    <row r="500" spans="2:13" ht="12.75" x14ac:dyDescent="0.2"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</row>
    <row r="501" spans="2:13" ht="12.75" x14ac:dyDescent="0.2"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</row>
    <row r="502" spans="2:13" ht="12.75" x14ac:dyDescent="0.2"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</row>
    <row r="503" spans="2:13" ht="12.75" x14ac:dyDescent="0.2"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</row>
    <row r="504" spans="2:13" ht="12.75" x14ac:dyDescent="0.2"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</row>
    <row r="505" spans="2:13" ht="12.75" x14ac:dyDescent="0.2"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</row>
    <row r="506" spans="2:13" ht="12.75" x14ac:dyDescent="0.2"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</row>
    <row r="507" spans="2:13" ht="12.75" x14ac:dyDescent="0.2"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</row>
    <row r="508" spans="2:13" ht="12.75" x14ac:dyDescent="0.2"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</row>
    <row r="509" spans="2:13" ht="12.75" x14ac:dyDescent="0.2"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</row>
    <row r="510" spans="2:13" ht="12.75" x14ac:dyDescent="0.2"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</row>
    <row r="511" spans="2:13" ht="12.75" x14ac:dyDescent="0.2"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</row>
    <row r="512" spans="2:13" ht="12.75" x14ac:dyDescent="0.2"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</row>
    <row r="513" spans="2:13" ht="12.75" x14ac:dyDescent="0.2"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</row>
    <row r="514" spans="2:13" ht="12.75" x14ac:dyDescent="0.2"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</row>
    <row r="515" spans="2:13" ht="12.75" x14ac:dyDescent="0.2"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</row>
    <row r="516" spans="2:13" ht="12.75" x14ac:dyDescent="0.2"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</row>
    <row r="517" spans="2:13" ht="12.75" x14ac:dyDescent="0.2"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</row>
    <row r="518" spans="2:13" ht="12.75" x14ac:dyDescent="0.2"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</row>
    <row r="519" spans="2:13" ht="12.75" x14ac:dyDescent="0.2"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</row>
    <row r="520" spans="2:13" ht="12.75" x14ac:dyDescent="0.2"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</row>
    <row r="521" spans="2:13" ht="12.75" x14ac:dyDescent="0.2"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</row>
    <row r="522" spans="2:13" ht="12.75" x14ac:dyDescent="0.2"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</row>
    <row r="523" spans="2:13" ht="12.75" x14ac:dyDescent="0.2"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</row>
    <row r="524" spans="2:13" ht="12.75" x14ac:dyDescent="0.2"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</row>
    <row r="525" spans="2:13" ht="12.75" x14ac:dyDescent="0.2"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</row>
    <row r="526" spans="2:13" ht="12.75" x14ac:dyDescent="0.2"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</row>
    <row r="527" spans="2:13" ht="12.75" x14ac:dyDescent="0.2"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</row>
    <row r="528" spans="2:13" ht="12.75" x14ac:dyDescent="0.2"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</row>
    <row r="529" spans="2:13" ht="12.75" x14ac:dyDescent="0.2"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</row>
    <row r="530" spans="2:13" ht="12.75" x14ac:dyDescent="0.2"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</row>
    <row r="531" spans="2:13" ht="12.75" x14ac:dyDescent="0.2"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</row>
    <row r="532" spans="2:13" ht="12.75" x14ac:dyDescent="0.2"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</row>
    <row r="533" spans="2:13" ht="12.75" x14ac:dyDescent="0.2"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</row>
    <row r="534" spans="2:13" ht="12.75" x14ac:dyDescent="0.2"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</row>
    <row r="535" spans="2:13" ht="12.75" x14ac:dyDescent="0.2"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</row>
    <row r="536" spans="2:13" ht="12.75" x14ac:dyDescent="0.2"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</row>
    <row r="537" spans="2:13" ht="12.75" x14ac:dyDescent="0.2"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</row>
    <row r="538" spans="2:13" ht="12.75" x14ac:dyDescent="0.2"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</row>
    <row r="539" spans="2:13" ht="12.75" x14ac:dyDescent="0.2"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</row>
    <row r="540" spans="2:13" ht="12.75" x14ac:dyDescent="0.2"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</row>
    <row r="541" spans="2:13" ht="12.75" x14ac:dyDescent="0.2"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</row>
    <row r="542" spans="2:13" ht="12.75" x14ac:dyDescent="0.2"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</row>
    <row r="543" spans="2:13" ht="12.75" x14ac:dyDescent="0.2"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</row>
    <row r="544" spans="2:13" ht="12.75" x14ac:dyDescent="0.2"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</row>
    <row r="545" spans="2:13" ht="12.75" x14ac:dyDescent="0.2"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</row>
    <row r="546" spans="2:13" ht="12.75" x14ac:dyDescent="0.2"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</row>
    <row r="547" spans="2:13" ht="12.75" x14ac:dyDescent="0.2"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</row>
    <row r="548" spans="2:13" ht="12.75" x14ac:dyDescent="0.2"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</row>
    <row r="549" spans="2:13" ht="12.75" x14ac:dyDescent="0.2"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</row>
    <row r="550" spans="2:13" ht="12.75" x14ac:dyDescent="0.2"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</row>
    <row r="551" spans="2:13" ht="12.75" x14ac:dyDescent="0.2"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</row>
    <row r="552" spans="2:13" ht="12.75" x14ac:dyDescent="0.2"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</row>
    <row r="553" spans="2:13" ht="12.75" x14ac:dyDescent="0.2"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</row>
    <row r="554" spans="2:13" ht="12.75" x14ac:dyDescent="0.2"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</row>
    <row r="555" spans="2:13" ht="12.75" x14ac:dyDescent="0.2"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</row>
    <row r="556" spans="2:13" ht="12.75" x14ac:dyDescent="0.2"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</row>
    <row r="557" spans="2:13" ht="12.75" x14ac:dyDescent="0.2"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</row>
    <row r="558" spans="2:13" ht="12.75" x14ac:dyDescent="0.2"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</row>
    <row r="559" spans="2:13" ht="12.75" x14ac:dyDescent="0.2"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</row>
    <row r="560" spans="2:13" ht="12.75" x14ac:dyDescent="0.2"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</row>
    <row r="561" spans="2:13" ht="12.75" x14ac:dyDescent="0.2"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</row>
    <row r="562" spans="2:13" ht="12.75" x14ac:dyDescent="0.2"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</row>
    <row r="563" spans="2:13" ht="12.75" x14ac:dyDescent="0.2"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</row>
    <row r="564" spans="2:13" ht="12.75" x14ac:dyDescent="0.2"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</row>
    <row r="565" spans="2:13" ht="12.75" x14ac:dyDescent="0.2"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</row>
    <row r="566" spans="2:13" ht="12.75" x14ac:dyDescent="0.2"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</row>
    <row r="567" spans="2:13" ht="12.75" x14ac:dyDescent="0.2"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</row>
    <row r="568" spans="2:13" ht="12.75" x14ac:dyDescent="0.2"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</row>
    <row r="569" spans="2:13" ht="12.75" x14ac:dyDescent="0.2"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</row>
    <row r="570" spans="2:13" ht="12.75" x14ac:dyDescent="0.2"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</row>
    <row r="571" spans="2:13" ht="12.75" x14ac:dyDescent="0.2"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</row>
    <row r="572" spans="2:13" ht="12.75" x14ac:dyDescent="0.2"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</row>
    <row r="573" spans="2:13" ht="12.75" x14ac:dyDescent="0.2"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</row>
    <row r="574" spans="2:13" ht="12.75" x14ac:dyDescent="0.2"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</row>
    <row r="575" spans="2:13" ht="12.75" x14ac:dyDescent="0.2"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</row>
    <row r="576" spans="2:13" ht="12.75" x14ac:dyDescent="0.2"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</row>
    <row r="577" spans="2:13" ht="12.75" x14ac:dyDescent="0.2"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</row>
    <row r="578" spans="2:13" ht="12.75" x14ac:dyDescent="0.2"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</row>
    <row r="579" spans="2:13" ht="12.75" x14ac:dyDescent="0.2"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</row>
    <row r="580" spans="2:13" ht="12.75" x14ac:dyDescent="0.2"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</row>
    <row r="581" spans="2:13" ht="12.75" x14ac:dyDescent="0.2"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</row>
    <row r="582" spans="2:13" ht="12.75" x14ac:dyDescent="0.2"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</row>
    <row r="583" spans="2:13" ht="12.75" x14ac:dyDescent="0.2"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</row>
    <row r="584" spans="2:13" ht="12.75" x14ac:dyDescent="0.2"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</row>
    <row r="585" spans="2:13" ht="12.75" x14ac:dyDescent="0.2"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</row>
    <row r="586" spans="2:13" ht="12.75" x14ac:dyDescent="0.2"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</row>
    <row r="587" spans="2:13" ht="12.75" x14ac:dyDescent="0.2"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</row>
    <row r="588" spans="2:13" ht="12.75" x14ac:dyDescent="0.2"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</row>
    <row r="589" spans="2:13" ht="12.75" x14ac:dyDescent="0.2"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</row>
    <row r="590" spans="2:13" ht="12.75" x14ac:dyDescent="0.2"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</row>
    <row r="591" spans="2:13" ht="12.75" x14ac:dyDescent="0.2"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</row>
    <row r="592" spans="2:13" ht="12.75" x14ac:dyDescent="0.2"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</row>
    <row r="593" spans="2:13" ht="12.75" x14ac:dyDescent="0.2"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</row>
    <row r="594" spans="2:13" ht="12.75" x14ac:dyDescent="0.2"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</row>
    <row r="595" spans="2:13" ht="12.75" x14ac:dyDescent="0.2"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</row>
    <row r="596" spans="2:13" ht="12.75" x14ac:dyDescent="0.2"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</row>
    <row r="597" spans="2:13" ht="12.75" x14ac:dyDescent="0.2"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</row>
    <row r="598" spans="2:13" ht="12.75" x14ac:dyDescent="0.2"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</row>
    <row r="599" spans="2:13" ht="12.75" x14ac:dyDescent="0.2"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</row>
    <row r="600" spans="2:13" ht="12.75" x14ac:dyDescent="0.2"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</row>
    <row r="601" spans="2:13" ht="12.75" x14ac:dyDescent="0.2"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</row>
    <row r="602" spans="2:13" ht="12.75" x14ac:dyDescent="0.2"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</row>
    <row r="603" spans="2:13" ht="12.75" x14ac:dyDescent="0.2"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</row>
    <row r="604" spans="2:13" ht="12.75" x14ac:dyDescent="0.2"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</row>
    <row r="605" spans="2:13" ht="12.75" x14ac:dyDescent="0.2"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</row>
    <row r="606" spans="2:13" ht="12.75" x14ac:dyDescent="0.2"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</row>
    <row r="607" spans="2:13" ht="12.75" x14ac:dyDescent="0.2"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</row>
    <row r="608" spans="2:13" ht="12.75" x14ac:dyDescent="0.2"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</row>
    <row r="609" spans="2:13" ht="12.75" x14ac:dyDescent="0.2"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</row>
    <row r="610" spans="2:13" ht="12.75" x14ac:dyDescent="0.2"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</row>
    <row r="611" spans="2:13" ht="12.75" x14ac:dyDescent="0.2"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</row>
    <row r="612" spans="2:13" ht="12.75" x14ac:dyDescent="0.2"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</row>
    <row r="613" spans="2:13" ht="12.75" x14ac:dyDescent="0.2"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</row>
    <row r="614" spans="2:13" ht="12.75" x14ac:dyDescent="0.2"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</row>
    <row r="615" spans="2:13" ht="12.75" x14ac:dyDescent="0.2"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</row>
    <row r="616" spans="2:13" ht="12.75" x14ac:dyDescent="0.2"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</row>
    <row r="617" spans="2:13" ht="12.75" x14ac:dyDescent="0.2"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</row>
    <row r="618" spans="2:13" ht="12.75" x14ac:dyDescent="0.2"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</row>
    <row r="619" spans="2:13" ht="12.75" x14ac:dyDescent="0.2"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</row>
    <row r="620" spans="2:13" ht="12.75" x14ac:dyDescent="0.2"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</row>
    <row r="621" spans="2:13" ht="12.75" x14ac:dyDescent="0.2"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</row>
    <row r="622" spans="2:13" ht="12.75" x14ac:dyDescent="0.2"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</row>
    <row r="623" spans="2:13" ht="12.75" x14ac:dyDescent="0.2"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</row>
    <row r="624" spans="2:13" ht="12.75" x14ac:dyDescent="0.2"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</row>
    <row r="625" spans="2:13" ht="12.75" x14ac:dyDescent="0.2"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</row>
    <row r="626" spans="2:13" ht="12.75" x14ac:dyDescent="0.2"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</row>
    <row r="627" spans="2:13" ht="12.75" x14ac:dyDescent="0.2"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</row>
    <row r="628" spans="2:13" ht="12.75" x14ac:dyDescent="0.2"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</row>
    <row r="629" spans="2:13" ht="12.75" x14ac:dyDescent="0.2"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</row>
    <row r="630" spans="2:13" ht="12.75" x14ac:dyDescent="0.2"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</row>
    <row r="631" spans="2:13" ht="12.75" x14ac:dyDescent="0.2"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</row>
    <row r="632" spans="2:13" ht="12.75" x14ac:dyDescent="0.2"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</row>
    <row r="633" spans="2:13" ht="12.75" x14ac:dyDescent="0.2"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</row>
    <row r="634" spans="2:13" ht="12.75" x14ac:dyDescent="0.2"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</row>
    <row r="635" spans="2:13" ht="12.75" x14ac:dyDescent="0.2"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</row>
    <row r="636" spans="2:13" ht="12.75" x14ac:dyDescent="0.2"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</row>
    <row r="637" spans="2:13" ht="12.75" x14ac:dyDescent="0.2"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</row>
    <row r="638" spans="2:13" ht="12.75" x14ac:dyDescent="0.2"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</row>
    <row r="639" spans="2:13" ht="12.75" x14ac:dyDescent="0.2"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</row>
    <row r="640" spans="2:13" ht="12.75" x14ac:dyDescent="0.2"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</row>
    <row r="641" spans="2:13" ht="12.75" x14ac:dyDescent="0.2"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</row>
    <row r="642" spans="2:13" ht="12.75" x14ac:dyDescent="0.2"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</row>
    <row r="643" spans="2:13" ht="12.75" x14ac:dyDescent="0.2"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</row>
    <row r="644" spans="2:13" ht="12.75" x14ac:dyDescent="0.2"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</row>
    <row r="645" spans="2:13" ht="12.75" x14ac:dyDescent="0.2"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</row>
    <row r="646" spans="2:13" ht="12.75" x14ac:dyDescent="0.2"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</row>
    <row r="647" spans="2:13" ht="12.75" x14ac:dyDescent="0.2"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</row>
    <row r="648" spans="2:13" ht="12.75" x14ac:dyDescent="0.2"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</row>
    <row r="649" spans="2:13" ht="12.75" x14ac:dyDescent="0.2"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</row>
    <row r="650" spans="2:13" ht="12.75" x14ac:dyDescent="0.2"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</row>
    <row r="651" spans="2:13" ht="12.75" x14ac:dyDescent="0.2"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</row>
    <row r="652" spans="2:13" ht="12.75" x14ac:dyDescent="0.2"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</row>
    <row r="653" spans="2:13" ht="12.75" x14ac:dyDescent="0.2"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</row>
    <row r="654" spans="2:13" ht="12.75" x14ac:dyDescent="0.2"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</row>
    <row r="655" spans="2:13" ht="12.75" x14ac:dyDescent="0.2"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</row>
    <row r="656" spans="2:13" ht="12.75" x14ac:dyDescent="0.2"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</row>
    <row r="657" spans="2:13" ht="12.75" x14ac:dyDescent="0.2"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</row>
    <row r="658" spans="2:13" ht="12.75" x14ac:dyDescent="0.2"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</row>
    <row r="659" spans="2:13" ht="12.75" x14ac:dyDescent="0.2"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</row>
    <row r="660" spans="2:13" ht="12.75" x14ac:dyDescent="0.2"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</row>
    <row r="661" spans="2:13" ht="12.75" x14ac:dyDescent="0.2"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</row>
    <row r="662" spans="2:13" ht="12.75" x14ac:dyDescent="0.2"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</row>
    <row r="663" spans="2:13" ht="12.75" x14ac:dyDescent="0.2"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</row>
    <row r="664" spans="2:13" ht="12.75" x14ac:dyDescent="0.2"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</row>
    <row r="665" spans="2:13" ht="12.75" x14ac:dyDescent="0.2"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</row>
    <row r="666" spans="2:13" ht="12.75" x14ac:dyDescent="0.2"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</row>
    <row r="667" spans="2:13" ht="12.75" x14ac:dyDescent="0.2"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</row>
    <row r="668" spans="2:13" ht="12.75" x14ac:dyDescent="0.2"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</row>
    <row r="669" spans="2:13" ht="12.75" x14ac:dyDescent="0.2"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</row>
    <row r="670" spans="2:13" ht="12.75" x14ac:dyDescent="0.2"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</row>
    <row r="671" spans="2:13" ht="12.75" x14ac:dyDescent="0.2"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</row>
    <row r="672" spans="2:13" ht="12.75" x14ac:dyDescent="0.2"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</row>
    <row r="673" spans="2:13" ht="12.75" x14ac:dyDescent="0.2"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</row>
    <row r="674" spans="2:13" ht="12.75" x14ac:dyDescent="0.2"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</row>
    <row r="675" spans="2:13" ht="12.75" x14ac:dyDescent="0.2"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</row>
    <row r="676" spans="2:13" ht="12.75" x14ac:dyDescent="0.2"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</row>
    <row r="677" spans="2:13" ht="12.75" x14ac:dyDescent="0.2"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</row>
    <row r="678" spans="2:13" ht="12.75" x14ac:dyDescent="0.2"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</row>
    <row r="679" spans="2:13" ht="12.75" x14ac:dyDescent="0.2"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</row>
    <row r="680" spans="2:13" ht="12.75" x14ac:dyDescent="0.2"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</row>
    <row r="681" spans="2:13" ht="12.75" x14ac:dyDescent="0.2"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</row>
    <row r="682" spans="2:13" ht="12.75" x14ac:dyDescent="0.2"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</row>
    <row r="683" spans="2:13" ht="12.75" x14ac:dyDescent="0.2"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</row>
    <row r="684" spans="2:13" ht="12.75" x14ac:dyDescent="0.2"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</row>
    <row r="685" spans="2:13" ht="12.75" x14ac:dyDescent="0.2"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</row>
    <row r="686" spans="2:13" ht="12.75" x14ac:dyDescent="0.2"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</row>
    <row r="687" spans="2:13" ht="12.75" x14ac:dyDescent="0.2"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</row>
    <row r="688" spans="2:13" ht="12.75" x14ac:dyDescent="0.2"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</row>
    <row r="689" spans="2:13" ht="12.75" x14ac:dyDescent="0.2"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</row>
    <row r="690" spans="2:13" ht="12.75" x14ac:dyDescent="0.2"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</row>
    <row r="691" spans="2:13" ht="12.75" x14ac:dyDescent="0.2"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</row>
    <row r="692" spans="2:13" ht="12.75" x14ac:dyDescent="0.2"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</row>
    <row r="693" spans="2:13" ht="12.75" x14ac:dyDescent="0.2"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</row>
    <row r="694" spans="2:13" ht="12.75" x14ac:dyDescent="0.2"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</row>
    <row r="695" spans="2:13" ht="12.75" x14ac:dyDescent="0.2"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</row>
    <row r="696" spans="2:13" ht="12.75" x14ac:dyDescent="0.2"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</row>
    <row r="697" spans="2:13" ht="12.75" x14ac:dyDescent="0.2"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</row>
    <row r="698" spans="2:13" ht="12.75" x14ac:dyDescent="0.2"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</row>
    <row r="699" spans="2:13" ht="12.75" x14ac:dyDescent="0.2"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</row>
    <row r="700" spans="2:13" ht="12.75" x14ac:dyDescent="0.2"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</row>
    <row r="701" spans="2:13" ht="12.75" x14ac:dyDescent="0.2"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</row>
    <row r="702" spans="2:13" ht="12.75" x14ac:dyDescent="0.2"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</row>
    <row r="703" spans="2:13" ht="12.75" x14ac:dyDescent="0.2"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</row>
    <row r="704" spans="2:13" ht="12.75" x14ac:dyDescent="0.2"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</row>
    <row r="705" spans="2:13" ht="12.75" x14ac:dyDescent="0.2"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</row>
    <row r="706" spans="2:13" ht="12.75" x14ac:dyDescent="0.2"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</row>
    <row r="707" spans="2:13" ht="12.75" x14ac:dyDescent="0.2"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</row>
    <row r="708" spans="2:13" ht="12.75" x14ac:dyDescent="0.2"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</row>
    <row r="709" spans="2:13" ht="12.75" x14ac:dyDescent="0.2"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</row>
    <row r="710" spans="2:13" ht="12.75" x14ac:dyDescent="0.2"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</row>
    <row r="711" spans="2:13" ht="12.75" x14ac:dyDescent="0.2"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</row>
    <row r="712" spans="2:13" ht="12.75" x14ac:dyDescent="0.2"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</row>
    <row r="713" spans="2:13" ht="12.75" x14ac:dyDescent="0.2"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</row>
    <row r="714" spans="2:13" ht="12.75" x14ac:dyDescent="0.2"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</row>
    <row r="715" spans="2:13" ht="12.75" x14ac:dyDescent="0.2"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</row>
    <row r="716" spans="2:13" ht="12.75" x14ac:dyDescent="0.2"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</row>
    <row r="717" spans="2:13" ht="12.75" x14ac:dyDescent="0.2"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</row>
    <row r="718" spans="2:13" ht="12.75" x14ac:dyDescent="0.2"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</row>
    <row r="719" spans="2:13" ht="12.75" x14ac:dyDescent="0.2"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</row>
    <row r="720" spans="2:13" ht="12.75" x14ac:dyDescent="0.2"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</row>
    <row r="721" spans="2:13" ht="12.75" x14ac:dyDescent="0.2"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</row>
    <row r="722" spans="2:13" ht="12.75" x14ac:dyDescent="0.2"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</row>
    <row r="723" spans="2:13" ht="12.75" x14ac:dyDescent="0.2"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</row>
    <row r="724" spans="2:13" ht="12.75" x14ac:dyDescent="0.2"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</row>
    <row r="725" spans="2:13" ht="12.75" x14ac:dyDescent="0.2"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</row>
    <row r="726" spans="2:13" ht="12.75" x14ac:dyDescent="0.2"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</row>
    <row r="727" spans="2:13" ht="12.75" x14ac:dyDescent="0.2"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</row>
    <row r="728" spans="2:13" ht="12.75" x14ac:dyDescent="0.2"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</row>
    <row r="729" spans="2:13" ht="12.75" x14ac:dyDescent="0.2"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</row>
    <row r="730" spans="2:13" ht="12.75" x14ac:dyDescent="0.2"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</row>
    <row r="731" spans="2:13" ht="12.75" x14ac:dyDescent="0.2"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</row>
    <row r="732" spans="2:13" ht="12.75" x14ac:dyDescent="0.2"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</row>
    <row r="733" spans="2:13" ht="12.75" x14ac:dyDescent="0.2"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</row>
    <row r="734" spans="2:13" ht="12.75" x14ac:dyDescent="0.2"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</row>
    <row r="735" spans="2:13" ht="12.75" x14ac:dyDescent="0.2"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</row>
    <row r="736" spans="2:13" ht="12.75" x14ac:dyDescent="0.2"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</row>
    <row r="737" spans="2:13" ht="12.75" x14ac:dyDescent="0.2"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</row>
    <row r="738" spans="2:13" ht="12.75" x14ac:dyDescent="0.2"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</row>
    <row r="739" spans="2:13" ht="12.75" x14ac:dyDescent="0.2"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</row>
    <row r="740" spans="2:13" ht="12.75" x14ac:dyDescent="0.2"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</row>
    <row r="741" spans="2:13" ht="12.75" x14ac:dyDescent="0.2"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</row>
    <row r="742" spans="2:13" ht="12.75" x14ac:dyDescent="0.2"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</row>
    <row r="743" spans="2:13" ht="12.75" x14ac:dyDescent="0.2"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</row>
    <row r="744" spans="2:13" ht="12.75" x14ac:dyDescent="0.2"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</row>
    <row r="745" spans="2:13" ht="12.75" x14ac:dyDescent="0.2"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</row>
    <row r="746" spans="2:13" ht="12.75" x14ac:dyDescent="0.2"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</row>
    <row r="747" spans="2:13" ht="12.75" x14ac:dyDescent="0.2"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</row>
    <row r="748" spans="2:13" ht="12.75" x14ac:dyDescent="0.2"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</row>
    <row r="749" spans="2:13" ht="12.75" x14ac:dyDescent="0.2"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</row>
    <row r="750" spans="2:13" ht="12.75" x14ac:dyDescent="0.2"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</row>
    <row r="751" spans="2:13" ht="12.75" x14ac:dyDescent="0.2"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</row>
    <row r="752" spans="2:13" ht="12.75" x14ac:dyDescent="0.2"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</row>
    <row r="753" spans="2:13" ht="12.75" x14ac:dyDescent="0.2"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</row>
    <row r="754" spans="2:13" ht="12.75" x14ac:dyDescent="0.2"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</row>
    <row r="755" spans="2:13" ht="12.75" x14ac:dyDescent="0.2"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</row>
    <row r="756" spans="2:13" ht="12.75" x14ac:dyDescent="0.2"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</row>
    <row r="757" spans="2:13" ht="12.75" x14ac:dyDescent="0.2"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</row>
    <row r="758" spans="2:13" ht="12.75" x14ac:dyDescent="0.2"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</row>
    <row r="759" spans="2:13" ht="12.75" x14ac:dyDescent="0.2"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</row>
    <row r="760" spans="2:13" ht="12.75" x14ac:dyDescent="0.2"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</row>
    <row r="761" spans="2:13" ht="12.75" x14ac:dyDescent="0.2"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</row>
    <row r="762" spans="2:13" ht="12.75" x14ac:dyDescent="0.2"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</row>
    <row r="763" spans="2:13" ht="12.75" x14ac:dyDescent="0.2"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</row>
    <row r="764" spans="2:13" ht="12.75" x14ac:dyDescent="0.2"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</row>
    <row r="765" spans="2:13" ht="12.75" x14ac:dyDescent="0.2"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</row>
    <row r="766" spans="2:13" ht="12.75" x14ac:dyDescent="0.2"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</row>
    <row r="767" spans="2:13" ht="12.75" x14ac:dyDescent="0.2"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</row>
    <row r="768" spans="2:13" ht="12.75" x14ac:dyDescent="0.2"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</row>
    <row r="769" spans="2:13" ht="12.75" x14ac:dyDescent="0.2"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</row>
    <row r="770" spans="2:13" ht="12.75" x14ac:dyDescent="0.2"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</row>
    <row r="771" spans="2:13" ht="12.75" x14ac:dyDescent="0.2"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</row>
    <row r="772" spans="2:13" ht="12.75" x14ac:dyDescent="0.2"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</row>
    <row r="773" spans="2:13" ht="12.75" x14ac:dyDescent="0.2"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</row>
    <row r="774" spans="2:13" ht="12.75" x14ac:dyDescent="0.2"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</row>
    <row r="775" spans="2:13" ht="12.75" x14ac:dyDescent="0.2"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</row>
    <row r="776" spans="2:13" ht="12.75" x14ac:dyDescent="0.2"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</row>
    <row r="777" spans="2:13" ht="12.75" x14ac:dyDescent="0.2"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</row>
    <row r="778" spans="2:13" ht="12.75" x14ac:dyDescent="0.2"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</row>
    <row r="779" spans="2:13" ht="12.75" x14ac:dyDescent="0.2"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</row>
    <row r="780" spans="2:13" ht="12.75" x14ac:dyDescent="0.2"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</row>
    <row r="781" spans="2:13" ht="12.75" x14ac:dyDescent="0.2"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</row>
    <row r="782" spans="2:13" ht="12.75" x14ac:dyDescent="0.2"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</row>
    <row r="783" spans="2:13" ht="12.75" x14ac:dyDescent="0.2"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</row>
    <row r="784" spans="2:13" ht="12.75" x14ac:dyDescent="0.2"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</row>
    <row r="785" spans="2:13" ht="12.75" x14ac:dyDescent="0.2"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</row>
    <row r="786" spans="2:13" ht="12.75" x14ac:dyDescent="0.2"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</row>
    <row r="787" spans="2:13" ht="12.75" x14ac:dyDescent="0.2"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</row>
    <row r="788" spans="2:13" ht="12.75" x14ac:dyDescent="0.2"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</row>
    <row r="789" spans="2:13" ht="12.75" x14ac:dyDescent="0.2"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</row>
    <row r="790" spans="2:13" ht="12.75" x14ac:dyDescent="0.2"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</row>
    <row r="791" spans="2:13" ht="12.75" x14ac:dyDescent="0.2"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</row>
    <row r="792" spans="2:13" ht="12.75" x14ac:dyDescent="0.2"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</row>
    <row r="793" spans="2:13" ht="12.75" x14ac:dyDescent="0.2"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</row>
    <row r="794" spans="2:13" ht="12.75" x14ac:dyDescent="0.2"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</row>
    <row r="795" spans="2:13" ht="12.75" x14ac:dyDescent="0.2"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</row>
    <row r="796" spans="2:13" ht="12.75" x14ac:dyDescent="0.2"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</row>
    <row r="797" spans="2:13" ht="12.75" x14ac:dyDescent="0.2"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</row>
    <row r="798" spans="2:13" ht="12.75" x14ac:dyDescent="0.2"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</row>
    <row r="799" spans="2:13" ht="12.75" x14ac:dyDescent="0.2"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</row>
    <row r="800" spans="2:13" ht="12.75" x14ac:dyDescent="0.2"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</row>
    <row r="801" spans="2:13" ht="12.75" x14ac:dyDescent="0.2"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</row>
    <row r="802" spans="2:13" ht="12.75" x14ac:dyDescent="0.2"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</row>
    <row r="803" spans="2:13" ht="12.75" x14ac:dyDescent="0.2"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</row>
    <row r="804" spans="2:13" ht="12.75" x14ac:dyDescent="0.2"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</row>
    <row r="805" spans="2:13" ht="12.75" x14ac:dyDescent="0.2"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</row>
    <row r="806" spans="2:13" ht="12.75" x14ac:dyDescent="0.2"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</row>
    <row r="807" spans="2:13" ht="12.75" x14ac:dyDescent="0.2"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</row>
    <row r="808" spans="2:13" ht="12.75" x14ac:dyDescent="0.2"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</row>
    <row r="809" spans="2:13" ht="12.75" x14ac:dyDescent="0.2"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</row>
    <row r="810" spans="2:13" ht="12.75" x14ac:dyDescent="0.2"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</row>
    <row r="811" spans="2:13" ht="12.75" x14ac:dyDescent="0.2"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</row>
    <row r="812" spans="2:13" ht="12.75" x14ac:dyDescent="0.2"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</row>
    <row r="813" spans="2:13" ht="12.75" x14ac:dyDescent="0.2"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</row>
    <row r="814" spans="2:13" ht="12.75" x14ac:dyDescent="0.2"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</row>
    <row r="815" spans="2:13" ht="12.75" x14ac:dyDescent="0.2"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</row>
    <row r="816" spans="2:13" ht="12.75" x14ac:dyDescent="0.2"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</row>
    <row r="817" spans="2:13" ht="12.75" x14ac:dyDescent="0.2"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</row>
    <row r="818" spans="2:13" ht="12.75" x14ac:dyDescent="0.2"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</row>
    <row r="819" spans="2:13" ht="12.75" x14ac:dyDescent="0.2"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</row>
    <row r="820" spans="2:13" ht="12.75" x14ac:dyDescent="0.2"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</row>
    <row r="821" spans="2:13" ht="12.75" x14ac:dyDescent="0.2"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</row>
    <row r="822" spans="2:13" ht="12.75" x14ac:dyDescent="0.2"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</row>
    <row r="823" spans="2:13" ht="12.75" x14ac:dyDescent="0.2"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</row>
    <row r="824" spans="2:13" ht="12.75" x14ac:dyDescent="0.2"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</row>
    <row r="825" spans="2:13" ht="12.75" x14ac:dyDescent="0.2"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</row>
    <row r="826" spans="2:13" ht="12.75" x14ac:dyDescent="0.2"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</row>
    <row r="827" spans="2:13" ht="12.75" x14ac:dyDescent="0.2"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</row>
    <row r="828" spans="2:13" ht="12.75" x14ac:dyDescent="0.2"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</row>
    <row r="829" spans="2:13" ht="12.75" x14ac:dyDescent="0.2"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</row>
    <row r="830" spans="2:13" ht="12.75" x14ac:dyDescent="0.2"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</row>
    <row r="831" spans="2:13" ht="12.75" x14ac:dyDescent="0.2"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</row>
    <row r="832" spans="2:13" ht="12.75" x14ac:dyDescent="0.2"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</row>
    <row r="833" spans="2:13" ht="12.75" x14ac:dyDescent="0.2"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</row>
    <row r="834" spans="2:13" ht="12.75" x14ac:dyDescent="0.2"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</row>
    <row r="835" spans="2:13" ht="12.75" x14ac:dyDescent="0.2"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</row>
    <row r="836" spans="2:13" ht="12.75" x14ac:dyDescent="0.2"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</row>
    <row r="837" spans="2:13" ht="12.75" x14ac:dyDescent="0.2"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</row>
    <row r="838" spans="2:13" ht="12.75" x14ac:dyDescent="0.2"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</row>
    <row r="839" spans="2:13" ht="12.75" x14ac:dyDescent="0.2"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</row>
    <row r="840" spans="2:13" ht="12.75" x14ac:dyDescent="0.2"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</row>
    <row r="841" spans="2:13" ht="12.75" x14ac:dyDescent="0.2"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</row>
    <row r="842" spans="2:13" ht="12.75" x14ac:dyDescent="0.2"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</row>
    <row r="843" spans="2:13" ht="12.75" x14ac:dyDescent="0.2"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</row>
    <row r="844" spans="2:13" ht="12.75" x14ac:dyDescent="0.2"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</row>
    <row r="845" spans="2:13" ht="12.75" x14ac:dyDescent="0.2"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</row>
    <row r="846" spans="2:13" ht="12.75" x14ac:dyDescent="0.2"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</row>
    <row r="847" spans="2:13" ht="12.75" x14ac:dyDescent="0.2"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</row>
    <row r="848" spans="2:13" ht="12.75" x14ac:dyDescent="0.2"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</row>
    <row r="849" spans="2:13" ht="12.75" x14ac:dyDescent="0.2"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</row>
    <row r="850" spans="2:13" ht="12.75" x14ac:dyDescent="0.2"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</row>
    <row r="851" spans="2:13" ht="12.75" x14ac:dyDescent="0.2"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</row>
    <row r="852" spans="2:13" ht="12.75" x14ac:dyDescent="0.2"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</row>
    <row r="853" spans="2:13" ht="12.75" x14ac:dyDescent="0.2"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</row>
    <row r="854" spans="2:13" ht="12.75" x14ac:dyDescent="0.2"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</row>
    <row r="855" spans="2:13" ht="12.75" x14ac:dyDescent="0.2"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</row>
    <row r="856" spans="2:13" ht="12.75" x14ac:dyDescent="0.2"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</row>
    <row r="857" spans="2:13" ht="12.75" x14ac:dyDescent="0.2"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</row>
    <row r="858" spans="2:13" ht="12.75" x14ac:dyDescent="0.2"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</row>
    <row r="859" spans="2:13" ht="12.75" x14ac:dyDescent="0.2"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</row>
    <row r="860" spans="2:13" ht="12.75" x14ac:dyDescent="0.2"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</row>
    <row r="861" spans="2:13" ht="12.75" x14ac:dyDescent="0.2"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</row>
    <row r="862" spans="2:13" ht="12.75" x14ac:dyDescent="0.2"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</row>
    <row r="863" spans="2:13" ht="12.75" x14ac:dyDescent="0.2"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</row>
    <row r="864" spans="2:13" ht="12.75" x14ac:dyDescent="0.2"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</row>
    <row r="865" spans="2:13" ht="12.75" x14ac:dyDescent="0.2"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</row>
    <row r="866" spans="2:13" ht="12.75" x14ac:dyDescent="0.2"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</row>
    <row r="867" spans="2:13" ht="12.75" x14ac:dyDescent="0.2"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</row>
    <row r="868" spans="2:13" ht="12.75" x14ac:dyDescent="0.2"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</row>
    <row r="869" spans="2:13" ht="12.75" x14ac:dyDescent="0.2"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</row>
    <row r="870" spans="2:13" ht="12.75" x14ac:dyDescent="0.2"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</row>
    <row r="871" spans="2:13" ht="12.75" x14ac:dyDescent="0.2"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</row>
    <row r="872" spans="2:13" ht="12.75" x14ac:dyDescent="0.2"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</row>
    <row r="873" spans="2:13" ht="12.75" x14ac:dyDescent="0.2"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</row>
    <row r="874" spans="2:13" ht="12.75" x14ac:dyDescent="0.2"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</row>
    <row r="875" spans="2:13" ht="12.75" x14ac:dyDescent="0.2"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</row>
    <row r="876" spans="2:13" ht="12.75" x14ac:dyDescent="0.2"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</row>
    <row r="877" spans="2:13" ht="12.75" x14ac:dyDescent="0.2"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</row>
    <row r="878" spans="2:13" ht="12.75" x14ac:dyDescent="0.2"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</row>
    <row r="879" spans="2:13" ht="12.75" x14ac:dyDescent="0.2"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</row>
    <row r="880" spans="2:13" ht="12.75" x14ac:dyDescent="0.2"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</row>
    <row r="881" spans="2:13" ht="12.75" x14ac:dyDescent="0.2"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</row>
    <row r="882" spans="2:13" ht="12.75" x14ac:dyDescent="0.2"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</row>
    <row r="883" spans="2:13" ht="12.75" x14ac:dyDescent="0.2"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</row>
    <row r="884" spans="2:13" ht="12.75" x14ac:dyDescent="0.2"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</row>
    <row r="885" spans="2:13" ht="12.75" x14ac:dyDescent="0.2"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</row>
    <row r="886" spans="2:13" ht="12.75" x14ac:dyDescent="0.2"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</row>
    <row r="887" spans="2:13" ht="12.75" x14ac:dyDescent="0.2"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</row>
    <row r="888" spans="2:13" ht="12.75" x14ac:dyDescent="0.2"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</row>
    <row r="889" spans="2:13" ht="12.75" x14ac:dyDescent="0.2"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</row>
    <row r="890" spans="2:13" ht="12.75" x14ac:dyDescent="0.2"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</row>
    <row r="891" spans="2:13" ht="12.75" x14ac:dyDescent="0.2"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</row>
    <row r="892" spans="2:13" ht="12.75" x14ac:dyDescent="0.2"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</row>
    <row r="893" spans="2:13" ht="12.75" x14ac:dyDescent="0.2"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</row>
    <row r="894" spans="2:13" ht="12.75" x14ac:dyDescent="0.2"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</row>
    <row r="895" spans="2:13" ht="12.75" x14ac:dyDescent="0.2"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</row>
    <row r="896" spans="2:13" ht="12.75" x14ac:dyDescent="0.2"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</row>
    <row r="897" spans="2:13" ht="12.75" x14ac:dyDescent="0.2"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</row>
    <row r="898" spans="2:13" ht="12.75" x14ac:dyDescent="0.2"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</row>
    <row r="899" spans="2:13" ht="12.75" x14ac:dyDescent="0.2"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</row>
    <row r="900" spans="2:13" ht="12.75" x14ac:dyDescent="0.2"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</row>
    <row r="901" spans="2:13" ht="12.75" x14ac:dyDescent="0.2"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</row>
    <row r="902" spans="2:13" ht="12.75" x14ac:dyDescent="0.2"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</row>
    <row r="903" spans="2:13" ht="12.75" x14ac:dyDescent="0.2"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</row>
    <row r="904" spans="2:13" ht="12.75" x14ac:dyDescent="0.2"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</row>
    <row r="905" spans="2:13" ht="12.75" x14ac:dyDescent="0.2"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</row>
    <row r="906" spans="2:13" ht="12.75" x14ac:dyDescent="0.2"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</row>
    <row r="907" spans="2:13" ht="12.75" x14ac:dyDescent="0.2"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</row>
    <row r="908" spans="2:13" ht="12.75" x14ac:dyDescent="0.2"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</row>
    <row r="909" spans="2:13" ht="12.75" x14ac:dyDescent="0.2"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</row>
    <row r="910" spans="2:13" ht="12.75" x14ac:dyDescent="0.2"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</row>
    <row r="911" spans="2:13" ht="12.75" x14ac:dyDescent="0.2"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</row>
    <row r="912" spans="2:13" ht="12.75" x14ac:dyDescent="0.2"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</row>
    <row r="913" spans="2:13" ht="12.75" x14ac:dyDescent="0.2"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</row>
    <row r="914" spans="2:13" ht="12.75" x14ac:dyDescent="0.2"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</row>
    <row r="915" spans="2:13" ht="12.75" x14ac:dyDescent="0.2"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</row>
    <row r="916" spans="2:13" ht="12.75" x14ac:dyDescent="0.2"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</row>
    <row r="917" spans="2:13" ht="12.75" x14ac:dyDescent="0.2"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</row>
    <row r="918" spans="2:13" ht="12.75" x14ac:dyDescent="0.2"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</row>
    <row r="919" spans="2:13" ht="12.75" x14ac:dyDescent="0.2"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</row>
    <row r="920" spans="2:13" ht="12.75" x14ac:dyDescent="0.2"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</row>
    <row r="921" spans="2:13" ht="12.75" x14ac:dyDescent="0.2"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</row>
    <row r="922" spans="2:13" ht="12.75" x14ac:dyDescent="0.2"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</row>
    <row r="923" spans="2:13" ht="12.75" x14ac:dyDescent="0.2"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</row>
    <row r="924" spans="2:13" ht="12.75" x14ac:dyDescent="0.2"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</row>
    <row r="925" spans="2:13" ht="12.75" x14ac:dyDescent="0.2"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</row>
    <row r="926" spans="2:13" ht="12.75" x14ac:dyDescent="0.2"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</row>
    <row r="927" spans="2:13" ht="12.75" x14ac:dyDescent="0.2"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</row>
    <row r="928" spans="2:13" ht="12.75" x14ac:dyDescent="0.2"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</row>
    <row r="929" spans="2:13" ht="12.75" x14ac:dyDescent="0.2"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</row>
    <row r="930" spans="2:13" ht="12.75" x14ac:dyDescent="0.2"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</row>
    <row r="931" spans="2:13" ht="12.75" x14ac:dyDescent="0.2"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</row>
    <row r="932" spans="2:13" ht="12.75" x14ac:dyDescent="0.2"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</row>
    <row r="933" spans="2:13" ht="12.75" x14ac:dyDescent="0.2"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</row>
    <row r="934" spans="2:13" ht="12.75" x14ac:dyDescent="0.2"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</row>
    <row r="935" spans="2:13" ht="12.75" x14ac:dyDescent="0.2"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</row>
    <row r="936" spans="2:13" ht="12.75" x14ac:dyDescent="0.2"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</row>
    <row r="937" spans="2:13" ht="12.75" x14ac:dyDescent="0.2"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</row>
    <row r="938" spans="2:13" ht="12.75" x14ac:dyDescent="0.2"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</row>
    <row r="939" spans="2:13" ht="12.75" x14ac:dyDescent="0.2"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</row>
    <row r="940" spans="2:13" ht="12.75" x14ac:dyDescent="0.2"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</row>
    <row r="941" spans="2:13" ht="12.75" x14ac:dyDescent="0.2"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</row>
    <row r="942" spans="2:13" ht="12.75" x14ac:dyDescent="0.2"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</row>
    <row r="943" spans="2:13" ht="12.75" x14ac:dyDescent="0.2"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</row>
    <row r="944" spans="2:13" ht="12.75" x14ac:dyDescent="0.2"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</row>
    <row r="945" spans="2:13" ht="12.75" x14ac:dyDescent="0.2"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</row>
    <row r="946" spans="2:13" ht="12.75" x14ac:dyDescent="0.2"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</row>
    <row r="947" spans="2:13" ht="12.75" x14ac:dyDescent="0.2"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</row>
    <row r="948" spans="2:13" ht="12.75" x14ac:dyDescent="0.2"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</row>
    <row r="949" spans="2:13" ht="12.75" x14ac:dyDescent="0.2"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</row>
    <row r="950" spans="2:13" ht="12.75" x14ac:dyDescent="0.2"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</row>
    <row r="951" spans="2:13" ht="12.75" x14ac:dyDescent="0.2"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</row>
    <row r="952" spans="2:13" ht="12.75" x14ac:dyDescent="0.2"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</row>
    <row r="953" spans="2:13" ht="12.75" x14ac:dyDescent="0.2"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</row>
    <row r="954" spans="2:13" ht="12.75" x14ac:dyDescent="0.2"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</row>
    <row r="955" spans="2:13" ht="12.75" x14ac:dyDescent="0.2"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</row>
    <row r="956" spans="2:13" ht="12.75" x14ac:dyDescent="0.2"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</row>
    <row r="957" spans="2:13" ht="12.75" x14ac:dyDescent="0.2"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</row>
    <row r="958" spans="2:13" ht="12.75" x14ac:dyDescent="0.2"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</row>
    <row r="959" spans="2:13" ht="12.75" x14ac:dyDescent="0.2"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</row>
    <row r="960" spans="2:13" ht="12.75" x14ac:dyDescent="0.2"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</row>
    <row r="961" spans="2:13" ht="12.75" x14ac:dyDescent="0.2"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</row>
    <row r="962" spans="2:13" ht="12.75" x14ac:dyDescent="0.2"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</row>
    <row r="963" spans="2:13" ht="12.75" x14ac:dyDescent="0.2"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</row>
    <row r="964" spans="2:13" ht="12.75" x14ac:dyDescent="0.2"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</row>
    <row r="965" spans="2:13" ht="12.75" x14ac:dyDescent="0.2"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</row>
    <row r="966" spans="2:13" ht="12.75" x14ac:dyDescent="0.2"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</row>
    <row r="967" spans="2:13" ht="12.75" x14ac:dyDescent="0.2"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</row>
    <row r="968" spans="2:13" ht="12.75" x14ac:dyDescent="0.2"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</row>
    <row r="969" spans="2:13" ht="12.75" x14ac:dyDescent="0.2"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</row>
    <row r="970" spans="2:13" ht="12.75" x14ac:dyDescent="0.2"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</row>
    <row r="971" spans="2:13" ht="12.75" x14ac:dyDescent="0.2"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</row>
    <row r="972" spans="2:13" ht="12.75" x14ac:dyDescent="0.2"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</row>
    <row r="973" spans="2:13" ht="12.75" x14ac:dyDescent="0.2"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</row>
    <row r="974" spans="2:13" ht="12.75" x14ac:dyDescent="0.2"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</row>
    <row r="975" spans="2:13" ht="12.75" x14ac:dyDescent="0.2"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</row>
    <row r="976" spans="2:13" ht="12.75" x14ac:dyDescent="0.2"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</row>
    <row r="977" spans="2:13" ht="12.75" x14ac:dyDescent="0.2"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</row>
    <row r="978" spans="2:13" ht="12.75" x14ac:dyDescent="0.2"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</row>
    <row r="979" spans="2:13" ht="12.75" x14ac:dyDescent="0.2"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</row>
    <row r="980" spans="2:13" ht="12.75" x14ac:dyDescent="0.2"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</row>
    <row r="981" spans="2:13" ht="12.75" x14ac:dyDescent="0.2"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</row>
    <row r="982" spans="2:13" ht="12.75" x14ac:dyDescent="0.2"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</row>
    <row r="983" spans="2:13" ht="12.75" x14ac:dyDescent="0.2"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</row>
    <row r="984" spans="2:13" ht="12.75" x14ac:dyDescent="0.2"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</row>
    <row r="985" spans="2:13" ht="12.75" x14ac:dyDescent="0.2"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</row>
    <row r="986" spans="2:13" ht="12.75" x14ac:dyDescent="0.2"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</row>
    <row r="987" spans="2:13" ht="12.75" x14ac:dyDescent="0.2"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</row>
    <row r="988" spans="2:13" ht="12.75" x14ac:dyDescent="0.2"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</row>
    <row r="989" spans="2:13" ht="12.75" x14ac:dyDescent="0.2"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</row>
    <row r="990" spans="2:13" ht="12.75" x14ac:dyDescent="0.2"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</row>
    <row r="991" spans="2:13" ht="12.75" x14ac:dyDescent="0.2"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</row>
    <row r="992" spans="2:13" ht="12.75" x14ac:dyDescent="0.2"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</row>
    <row r="993" spans="2:13" ht="12.75" x14ac:dyDescent="0.2"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</row>
    <row r="994" spans="2:13" ht="12.75" x14ac:dyDescent="0.2"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</row>
    <row r="995" spans="2:13" ht="12.75" x14ac:dyDescent="0.2"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</row>
    <row r="996" spans="2:13" ht="12.75" x14ac:dyDescent="0.2"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</row>
    <row r="997" spans="2:13" ht="12.75" x14ac:dyDescent="0.2"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</row>
    <row r="998" spans="2:13" ht="12.75" x14ac:dyDescent="0.2"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</row>
    <row r="999" spans="2:13" ht="12.75" x14ac:dyDescent="0.2"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</row>
    <row r="1000" spans="2:13" ht="12.75" x14ac:dyDescent="0.2"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</row>
  </sheetData>
  <dataValidations count="6">
    <dataValidation type="list" allowBlank="1" showErrorMessage="1" sqref="C4" xr:uid="{E59A5450-4AC6-4375-8B6D-1FAFCD695A33}">
      <formula1>"Yes,No"</formula1>
    </dataValidation>
    <dataValidation type="list" allowBlank="1" showInputMessage="1" showErrorMessage="1" sqref="C2" xr:uid="{7796F7EC-9B9F-4624-9E36-B89D6872561E}">
      <formula1>INDIRECT("Helpers!E2#")</formula1>
    </dataValidation>
    <dataValidation type="list" allowBlank="1" showInputMessage="1" showErrorMessage="1" sqref="C3" xr:uid="{B0D2B098-5F37-4936-846D-1CF8C1E7021E}">
      <formula1>INDIRECT("Helpers!A2#")</formula1>
    </dataValidation>
    <dataValidation type="list" allowBlank="1" showInputMessage="1" showErrorMessage="1" sqref="C8:C12" xr:uid="{52D46941-0C88-4288-9EAD-F23DAC68B6CB}">
      <formula1>INDIRECT("Helpers!B2#")</formula1>
    </dataValidation>
    <dataValidation type="list" allowBlank="1" showInputMessage="1" showErrorMessage="1" sqref="D8:D12" xr:uid="{E5F18DF2-4869-4068-AA6D-5F3F09F16BB2}">
      <formula1>INDIRECT("Helpers!C2#")</formula1>
    </dataValidation>
    <dataValidation type="list" allowBlank="1" showInputMessage="1" showErrorMessage="1" sqref="E8:E12" xr:uid="{AFB166F1-1ACE-4539-A780-156B093E2306}">
      <formula1>INDIRECT("Helpers!D2#")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99664D-B71C-4D84-8CD3-34C9E1B5E24E}">
  <sheetPr>
    <outlinePr summaryBelow="0" summaryRight="0"/>
  </sheetPr>
  <dimension ref="A1:AB262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N26" sqref="N26"/>
    </sheetView>
  </sheetViews>
  <sheetFormatPr defaultColWidth="12.5703125" defaultRowHeight="15.75" customHeight="1" x14ac:dyDescent="0.2"/>
  <cols>
    <col min="1" max="1" width="23.7109375" bestFit="1" customWidth="1"/>
    <col min="2" max="2" width="23.7109375" customWidth="1"/>
    <col min="3" max="3" width="12.42578125" bestFit="1" customWidth="1"/>
    <col min="4" max="4" width="15.7109375" bestFit="1" customWidth="1"/>
    <col min="5" max="5" width="20.140625" bestFit="1" customWidth="1"/>
    <col min="6" max="6" width="20.140625" customWidth="1"/>
    <col min="7" max="7" width="10.7109375" bestFit="1" customWidth="1"/>
    <col min="8" max="10" width="10.7109375" customWidth="1"/>
    <col min="11" max="11" width="40.5703125" bestFit="1" customWidth="1"/>
    <col min="12" max="12" width="9.5703125" bestFit="1" customWidth="1"/>
    <col min="13" max="13" width="20.42578125" bestFit="1" customWidth="1"/>
    <col min="14" max="14" width="15" bestFit="1" customWidth="1"/>
    <col min="15" max="15" width="18" bestFit="1" customWidth="1"/>
    <col min="16" max="16" width="21.42578125" bestFit="1" customWidth="1"/>
    <col min="17" max="17" width="19.5703125" bestFit="1" customWidth="1"/>
    <col min="18" max="18" width="25.7109375" bestFit="1" customWidth="1"/>
    <col min="19" max="19" width="22.85546875" bestFit="1" customWidth="1"/>
    <col min="20" max="20" width="22" bestFit="1" customWidth="1"/>
    <col min="21" max="21" width="17.42578125" bestFit="1" customWidth="1"/>
    <col min="22" max="22" width="18.42578125" bestFit="1" customWidth="1"/>
    <col min="23" max="23" width="20.28515625" bestFit="1" customWidth="1"/>
    <col min="24" max="24" width="21.7109375" bestFit="1" customWidth="1"/>
    <col min="25" max="25" width="17.28515625" bestFit="1" customWidth="1"/>
    <col min="26" max="26" width="17.7109375" bestFit="1" customWidth="1"/>
    <col min="27" max="27" width="22.140625" bestFit="1" customWidth="1"/>
    <col min="28" max="28" width="33.5703125" bestFit="1" customWidth="1"/>
  </cols>
  <sheetData>
    <row r="1" spans="1:28" x14ac:dyDescent="0.2">
      <c r="A1" s="18" t="s">
        <v>147</v>
      </c>
      <c r="B1" s="18" t="s">
        <v>377</v>
      </c>
      <c r="C1" s="18" t="s">
        <v>30</v>
      </c>
      <c r="D1" s="18" t="s">
        <v>31</v>
      </c>
      <c r="E1" s="18" t="s">
        <v>32</v>
      </c>
      <c r="F1" s="18" t="s">
        <v>26</v>
      </c>
      <c r="G1" s="18" t="s">
        <v>33</v>
      </c>
      <c r="H1" s="18" t="s">
        <v>144</v>
      </c>
      <c r="I1" s="18" t="s">
        <v>145</v>
      </c>
      <c r="J1" s="18" t="s">
        <v>146</v>
      </c>
      <c r="K1" s="18" t="s">
        <v>7</v>
      </c>
      <c r="L1" s="18" t="s">
        <v>34</v>
      </c>
      <c r="M1" s="18" t="s">
        <v>124</v>
      </c>
      <c r="N1" s="18" t="s">
        <v>125</v>
      </c>
      <c r="O1" s="18" t="s">
        <v>126</v>
      </c>
      <c r="P1" s="18" t="s">
        <v>127</v>
      </c>
      <c r="Q1" s="18" t="s">
        <v>128</v>
      </c>
      <c r="R1" s="18" t="s">
        <v>129</v>
      </c>
      <c r="S1" s="18" t="s">
        <v>132</v>
      </c>
      <c r="T1" s="18" t="s">
        <v>130</v>
      </c>
      <c r="U1" s="18" t="s">
        <v>131</v>
      </c>
      <c r="V1" s="18" t="s">
        <v>133</v>
      </c>
      <c r="W1" s="18" t="s">
        <v>134</v>
      </c>
      <c r="X1" s="18" t="s">
        <v>135</v>
      </c>
      <c r="Y1" s="18" t="s">
        <v>136</v>
      </c>
      <c r="Z1" s="18" t="s">
        <v>137</v>
      </c>
      <c r="AA1" s="18" t="s">
        <v>138</v>
      </c>
      <c r="AB1" s="18" t="s">
        <v>139</v>
      </c>
    </row>
    <row r="2" spans="1:28" x14ac:dyDescent="0.2">
      <c r="A2" t="s">
        <v>13</v>
      </c>
      <c r="B2" t="s">
        <v>1</v>
      </c>
      <c r="C2" s="10" t="s">
        <v>13</v>
      </c>
      <c r="F2" s="9" t="s">
        <v>141</v>
      </c>
      <c r="G2" s="10" t="s">
        <v>121</v>
      </c>
      <c r="H2" s="10"/>
      <c r="I2" s="10"/>
      <c r="J2" s="10"/>
      <c r="K2" s="10"/>
      <c r="L2" s="10" t="s">
        <v>35</v>
      </c>
      <c r="M2" s="10">
        <v>10</v>
      </c>
      <c r="N2" s="10">
        <v>10</v>
      </c>
      <c r="O2" s="10">
        <v>10</v>
      </c>
      <c r="P2" s="10">
        <v>10</v>
      </c>
      <c r="Q2" s="10">
        <v>10</v>
      </c>
      <c r="R2" s="10"/>
      <c r="S2" s="10">
        <v>10</v>
      </c>
      <c r="T2" s="10">
        <v>10</v>
      </c>
      <c r="U2" s="10">
        <v>10</v>
      </c>
      <c r="V2" s="10"/>
      <c r="W2" s="10"/>
      <c r="X2" s="10">
        <v>10</v>
      </c>
    </row>
    <row r="3" spans="1:28" x14ac:dyDescent="0.2">
      <c r="A3" t="s">
        <v>13</v>
      </c>
      <c r="B3" t="s">
        <v>1</v>
      </c>
      <c r="C3" s="10" t="s">
        <v>13</v>
      </c>
      <c r="F3" s="9" t="s">
        <v>141</v>
      </c>
      <c r="G3" s="10" t="s">
        <v>122</v>
      </c>
      <c r="H3" s="10"/>
      <c r="I3" s="10"/>
      <c r="J3" s="10"/>
      <c r="K3" s="10"/>
      <c r="L3" s="10" t="s">
        <v>35</v>
      </c>
      <c r="M3" s="10">
        <v>10</v>
      </c>
      <c r="N3" s="10">
        <v>10</v>
      </c>
      <c r="O3" s="10">
        <v>10</v>
      </c>
      <c r="P3" s="10">
        <v>10</v>
      </c>
      <c r="Q3" s="10">
        <v>10</v>
      </c>
      <c r="R3" s="10">
        <v>10</v>
      </c>
      <c r="S3" s="10">
        <v>10</v>
      </c>
      <c r="T3" s="10">
        <v>10</v>
      </c>
      <c r="U3" s="10">
        <v>10</v>
      </c>
      <c r="V3" s="10">
        <v>10</v>
      </c>
      <c r="W3" s="10">
        <v>10</v>
      </c>
      <c r="X3" s="10">
        <v>10</v>
      </c>
    </row>
    <row r="4" spans="1:28" x14ac:dyDescent="0.2">
      <c r="A4" t="s">
        <v>14</v>
      </c>
      <c r="B4" t="s">
        <v>1</v>
      </c>
      <c r="C4" s="10" t="s">
        <v>14</v>
      </c>
      <c r="F4" s="9" t="s">
        <v>141</v>
      </c>
      <c r="G4" s="10" t="s">
        <v>122</v>
      </c>
      <c r="H4" s="10">
        <v>0.125</v>
      </c>
      <c r="I4" s="10">
        <v>1</v>
      </c>
      <c r="J4" s="10"/>
      <c r="K4" s="10" t="s">
        <v>232</v>
      </c>
      <c r="L4" s="10" t="s">
        <v>35</v>
      </c>
      <c r="M4" s="10">
        <v>39</v>
      </c>
      <c r="N4" s="10">
        <v>39</v>
      </c>
      <c r="O4" s="10">
        <v>39</v>
      </c>
      <c r="P4" s="10">
        <v>47</v>
      </c>
      <c r="Q4" s="10">
        <v>25</v>
      </c>
      <c r="R4" s="10">
        <v>47</v>
      </c>
      <c r="S4" s="10">
        <v>47</v>
      </c>
      <c r="T4" s="10">
        <v>47</v>
      </c>
      <c r="U4" s="10">
        <v>44</v>
      </c>
      <c r="V4" s="10">
        <v>46</v>
      </c>
      <c r="W4" s="10">
        <v>62</v>
      </c>
      <c r="X4" s="10">
        <v>43</v>
      </c>
    </row>
    <row r="5" spans="1:28" x14ac:dyDescent="0.2">
      <c r="A5" t="s">
        <v>14</v>
      </c>
      <c r="B5" t="s">
        <v>1</v>
      </c>
      <c r="C5" s="10" t="s">
        <v>14</v>
      </c>
      <c r="F5" s="9" t="s">
        <v>141</v>
      </c>
      <c r="G5" s="10" t="s">
        <v>121</v>
      </c>
      <c r="H5" s="10">
        <v>0.125</v>
      </c>
      <c r="I5" s="10">
        <v>1</v>
      </c>
      <c r="J5" s="10"/>
      <c r="K5" s="10" t="s">
        <v>232</v>
      </c>
      <c r="L5" s="10" t="s">
        <v>35</v>
      </c>
      <c r="M5" s="10">
        <v>34</v>
      </c>
      <c r="N5" s="10">
        <v>34</v>
      </c>
      <c r="O5" s="10">
        <v>34</v>
      </c>
      <c r="P5" s="10">
        <v>41</v>
      </c>
      <c r="Q5" s="10">
        <v>22</v>
      </c>
      <c r="R5" s="10"/>
      <c r="S5" s="10">
        <v>41</v>
      </c>
      <c r="T5" s="10">
        <v>41</v>
      </c>
      <c r="U5" s="10">
        <v>39</v>
      </c>
      <c r="V5" s="10"/>
      <c r="W5" s="10"/>
      <c r="X5" s="10">
        <v>38</v>
      </c>
    </row>
    <row r="6" spans="1:28" x14ac:dyDescent="0.2">
      <c r="A6" t="s">
        <v>15</v>
      </c>
      <c r="B6" t="s">
        <v>1</v>
      </c>
      <c r="C6" s="10" t="s">
        <v>15</v>
      </c>
      <c r="F6" s="9" t="s">
        <v>141</v>
      </c>
      <c r="G6" s="10" t="s">
        <v>122</v>
      </c>
      <c r="H6" s="10">
        <v>0.25</v>
      </c>
      <c r="I6" s="10">
        <v>2</v>
      </c>
      <c r="J6" s="10"/>
      <c r="K6" s="10" t="s">
        <v>233</v>
      </c>
      <c r="L6" s="10" t="s">
        <v>35</v>
      </c>
      <c r="M6" s="10">
        <v>59</v>
      </c>
      <c r="N6" s="10">
        <v>59</v>
      </c>
      <c r="O6" s="10">
        <v>59</v>
      </c>
      <c r="P6" s="10">
        <v>71</v>
      </c>
      <c r="Q6" s="10">
        <v>38</v>
      </c>
      <c r="R6" s="10">
        <v>71</v>
      </c>
      <c r="S6" s="10">
        <v>71</v>
      </c>
      <c r="T6" s="10">
        <v>71</v>
      </c>
      <c r="U6" s="10">
        <v>66</v>
      </c>
      <c r="V6" s="10">
        <v>69</v>
      </c>
      <c r="W6" s="10">
        <v>94</v>
      </c>
      <c r="X6" s="10">
        <v>65</v>
      </c>
    </row>
    <row r="7" spans="1:28" x14ac:dyDescent="0.2">
      <c r="A7" t="s">
        <v>15</v>
      </c>
      <c r="B7" t="s">
        <v>1</v>
      </c>
      <c r="C7" s="10" t="s">
        <v>15</v>
      </c>
      <c r="F7" s="9" t="s">
        <v>141</v>
      </c>
      <c r="G7" s="10" t="s">
        <v>121</v>
      </c>
      <c r="H7" s="10">
        <v>0.25</v>
      </c>
      <c r="I7" s="10">
        <v>2</v>
      </c>
      <c r="J7" s="10"/>
      <c r="K7" s="10" t="s">
        <v>233</v>
      </c>
      <c r="L7" s="10" t="s">
        <v>35</v>
      </c>
      <c r="M7" s="10">
        <v>50</v>
      </c>
      <c r="N7" s="10">
        <v>50</v>
      </c>
      <c r="O7" s="10">
        <v>50</v>
      </c>
      <c r="P7" s="10">
        <v>60</v>
      </c>
      <c r="Q7" s="10">
        <v>33</v>
      </c>
      <c r="R7" s="10"/>
      <c r="S7" s="10">
        <v>60</v>
      </c>
      <c r="T7" s="10">
        <v>60</v>
      </c>
      <c r="U7" s="10">
        <v>56</v>
      </c>
      <c r="V7" s="10"/>
      <c r="W7" s="10"/>
      <c r="X7" s="10">
        <v>55</v>
      </c>
    </row>
    <row r="8" spans="1:28" x14ac:dyDescent="0.2">
      <c r="A8" t="s">
        <v>16</v>
      </c>
      <c r="B8" t="s">
        <v>1</v>
      </c>
      <c r="C8" s="10" t="s">
        <v>16</v>
      </c>
      <c r="F8" s="9" t="s">
        <v>141</v>
      </c>
      <c r="G8" s="10" t="s">
        <v>122</v>
      </c>
      <c r="H8" s="10">
        <v>0.5</v>
      </c>
      <c r="I8" s="10">
        <v>4</v>
      </c>
      <c r="J8" s="10"/>
      <c r="K8" s="10" t="s">
        <v>234</v>
      </c>
      <c r="L8" s="10" t="s">
        <v>35</v>
      </c>
      <c r="M8" s="10">
        <v>99</v>
      </c>
      <c r="N8" s="10">
        <v>99</v>
      </c>
      <c r="O8" s="10">
        <v>99</v>
      </c>
      <c r="P8" s="10">
        <v>119</v>
      </c>
      <c r="Q8" s="10">
        <v>64</v>
      </c>
      <c r="R8" s="10">
        <v>119</v>
      </c>
      <c r="S8" s="10">
        <v>119</v>
      </c>
      <c r="T8" s="10">
        <v>119</v>
      </c>
      <c r="U8" s="10">
        <v>111</v>
      </c>
      <c r="V8" s="10">
        <v>116</v>
      </c>
      <c r="W8" s="10">
        <v>158</v>
      </c>
      <c r="X8" s="10">
        <v>109</v>
      </c>
    </row>
    <row r="9" spans="1:28" x14ac:dyDescent="0.2">
      <c r="A9" t="s">
        <v>16</v>
      </c>
      <c r="B9" t="s">
        <v>1</v>
      </c>
      <c r="C9" s="10" t="s">
        <v>16</v>
      </c>
      <c r="F9" s="9" t="s">
        <v>141</v>
      </c>
      <c r="G9" s="10" t="s">
        <v>121</v>
      </c>
      <c r="H9" s="10">
        <v>0.5</v>
      </c>
      <c r="I9" s="10">
        <v>4</v>
      </c>
      <c r="J9" s="10"/>
      <c r="K9" s="10" t="s">
        <v>234</v>
      </c>
      <c r="L9" s="10" t="s">
        <v>35</v>
      </c>
      <c r="M9" s="10">
        <v>83</v>
      </c>
      <c r="N9" s="10">
        <v>83</v>
      </c>
      <c r="O9" s="10">
        <v>83</v>
      </c>
      <c r="P9" s="10">
        <v>99</v>
      </c>
      <c r="Q9" s="10">
        <v>54</v>
      </c>
      <c r="R9" s="10"/>
      <c r="S9" s="10">
        <v>99</v>
      </c>
      <c r="T9" s="10">
        <v>99</v>
      </c>
      <c r="U9" s="10">
        <v>93</v>
      </c>
      <c r="W9" s="10"/>
      <c r="X9" s="10">
        <v>91</v>
      </c>
    </row>
    <row r="10" spans="1:28" x14ac:dyDescent="0.2">
      <c r="A10" t="s">
        <v>17</v>
      </c>
      <c r="B10" t="s">
        <v>1</v>
      </c>
      <c r="C10" s="10" t="s">
        <v>17</v>
      </c>
      <c r="F10" s="9" t="s">
        <v>141</v>
      </c>
      <c r="G10" s="10" t="s">
        <v>122</v>
      </c>
      <c r="H10" s="10">
        <v>1</v>
      </c>
      <c r="I10" s="10">
        <v>8</v>
      </c>
      <c r="J10" s="10"/>
      <c r="K10" s="10" t="s">
        <v>18</v>
      </c>
      <c r="L10" s="10" t="s">
        <v>35</v>
      </c>
      <c r="M10" s="10">
        <v>179</v>
      </c>
      <c r="N10" s="10">
        <v>179</v>
      </c>
      <c r="O10" s="10">
        <v>179</v>
      </c>
      <c r="P10" s="10">
        <v>215</v>
      </c>
      <c r="Q10" s="10">
        <v>116</v>
      </c>
      <c r="R10" s="10">
        <v>215</v>
      </c>
      <c r="S10" s="10">
        <v>215</v>
      </c>
      <c r="T10" s="10">
        <v>215</v>
      </c>
      <c r="U10" s="10">
        <v>200</v>
      </c>
      <c r="V10" s="10">
        <v>209</v>
      </c>
      <c r="W10" s="10">
        <v>286</v>
      </c>
      <c r="X10" s="10">
        <v>219</v>
      </c>
    </row>
    <row r="11" spans="1:28" x14ac:dyDescent="0.2">
      <c r="A11" t="s">
        <v>17</v>
      </c>
      <c r="B11" t="s">
        <v>1</v>
      </c>
      <c r="C11" s="10" t="s">
        <v>17</v>
      </c>
      <c r="F11" s="9" t="s">
        <v>141</v>
      </c>
      <c r="G11" s="10" t="s">
        <v>121</v>
      </c>
      <c r="H11" s="10">
        <v>1</v>
      </c>
      <c r="I11" s="10">
        <v>8</v>
      </c>
      <c r="J11" s="10"/>
      <c r="K11" s="10" t="s">
        <v>18</v>
      </c>
      <c r="L11" s="10" t="s">
        <v>35</v>
      </c>
      <c r="M11" s="10">
        <v>148</v>
      </c>
      <c r="N11" s="10">
        <v>148</v>
      </c>
      <c r="O11" s="10">
        <v>148</v>
      </c>
      <c r="P11" s="10">
        <v>177</v>
      </c>
      <c r="Q11" s="10">
        <v>96</v>
      </c>
      <c r="R11" s="10"/>
      <c r="S11" s="10">
        <v>177</v>
      </c>
      <c r="T11" s="10">
        <v>177</v>
      </c>
      <c r="U11" s="10">
        <v>165</v>
      </c>
      <c r="V11" s="10"/>
      <c r="W11" s="10"/>
      <c r="X11" s="10">
        <v>180</v>
      </c>
    </row>
    <row r="12" spans="1:28" x14ac:dyDescent="0.2">
      <c r="A12" t="s">
        <v>19</v>
      </c>
      <c r="B12" t="s">
        <v>1</v>
      </c>
      <c r="C12" s="10" t="s">
        <v>19</v>
      </c>
      <c r="F12" s="9" t="s">
        <v>141</v>
      </c>
      <c r="G12" s="10" t="s">
        <v>122</v>
      </c>
      <c r="H12" s="10">
        <v>2</v>
      </c>
      <c r="I12" s="10">
        <v>16</v>
      </c>
      <c r="J12" s="10"/>
      <c r="K12" s="10" t="s">
        <v>235</v>
      </c>
      <c r="L12" s="10" t="s">
        <v>35</v>
      </c>
      <c r="M12" s="10">
        <v>349</v>
      </c>
      <c r="N12" s="10">
        <v>349</v>
      </c>
      <c r="O12" s="10">
        <v>349</v>
      </c>
      <c r="P12" s="10">
        <v>419</v>
      </c>
      <c r="Q12" s="10">
        <v>227</v>
      </c>
      <c r="R12" s="10">
        <v>419</v>
      </c>
      <c r="S12" s="10">
        <v>419</v>
      </c>
      <c r="T12" s="10">
        <v>419</v>
      </c>
      <c r="U12" s="10">
        <v>391</v>
      </c>
      <c r="V12" s="10">
        <v>408</v>
      </c>
      <c r="W12" s="10">
        <v>558</v>
      </c>
      <c r="X12" s="10">
        <v>439</v>
      </c>
    </row>
    <row r="13" spans="1:28" x14ac:dyDescent="0.2">
      <c r="A13" t="s">
        <v>19</v>
      </c>
      <c r="B13" t="s">
        <v>1</v>
      </c>
      <c r="C13" s="10" t="s">
        <v>19</v>
      </c>
      <c r="F13" s="9" t="s">
        <v>141</v>
      </c>
      <c r="G13" s="10" t="s">
        <v>121</v>
      </c>
      <c r="H13" s="10">
        <v>2</v>
      </c>
      <c r="I13" s="10">
        <v>16</v>
      </c>
      <c r="J13" s="10"/>
      <c r="K13" s="10" t="s">
        <v>235</v>
      </c>
      <c r="L13" s="10" t="s">
        <v>35</v>
      </c>
      <c r="M13" s="10">
        <v>286</v>
      </c>
      <c r="N13" s="10">
        <v>286</v>
      </c>
      <c r="O13" s="10">
        <v>286</v>
      </c>
      <c r="P13" s="10">
        <v>343</v>
      </c>
      <c r="Q13" s="10">
        <v>186</v>
      </c>
      <c r="R13" s="10"/>
      <c r="S13" s="10">
        <v>343</v>
      </c>
      <c r="T13" s="10">
        <v>343</v>
      </c>
      <c r="U13" s="10">
        <v>320</v>
      </c>
      <c r="V13" s="10"/>
      <c r="W13" s="10"/>
      <c r="X13" s="10">
        <v>359</v>
      </c>
    </row>
    <row r="14" spans="1:28" x14ac:dyDescent="0.2">
      <c r="A14" t="s">
        <v>20</v>
      </c>
      <c r="B14" t="s">
        <v>1</v>
      </c>
      <c r="C14" s="10" t="s">
        <v>20</v>
      </c>
      <c r="F14" s="9" t="s">
        <v>141</v>
      </c>
      <c r="G14" s="10" t="s">
        <v>122</v>
      </c>
      <c r="H14" s="10">
        <v>4</v>
      </c>
      <c r="I14" s="10">
        <v>32</v>
      </c>
      <c r="J14" s="10"/>
      <c r="K14" s="10" t="s">
        <v>24</v>
      </c>
      <c r="L14" s="10" t="s">
        <v>35</v>
      </c>
      <c r="M14" s="10">
        <v>699</v>
      </c>
      <c r="N14" s="10">
        <v>699</v>
      </c>
      <c r="O14" s="10">
        <v>699</v>
      </c>
      <c r="P14" s="10">
        <v>839</v>
      </c>
      <c r="Q14" s="10">
        <v>454</v>
      </c>
      <c r="R14" s="10">
        <v>839</v>
      </c>
      <c r="S14" s="10">
        <v>839</v>
      </c>
      <c r="T14" s="10">
        <v>839</v>
      </c>
      <c r="U14" s="10">
        <v>783</v>
      </c>
      <c r="V14" s="10">
        <v>818</v>
      </c>
      <c r="W14" s="10">
        <v>1118</v>
      </c>
      <c r="X14" s="10">
        <v>769</v>
      </c>
    </row>
    <row r="15" spans="1:28" x14ac:dyDescent="0.2">
      <c r="A15" t="s">
        <v>20</v>
      </c>
      <c r="B15" t="s">
        <v>1</v>
      </c>
      <c r="C15" s="10" t="s">
        <v>20</v>
      </c>
      <c r="F15" s="9" t="s">
        <v>141</v>
      </c>
      <c r="G15" s="10" t="s">
        <v>121</v>
      </c>
      <c r="H15" s="10">
        <v>4</v>
      </c>
      <c r="I15" s="10">
        <v>32</v>
      </c>
      <c r="J15" s="10"/>
      <c r="K15" s="10" t="s">
        <v>24</v>
      </c>
      <c r="L15" s="10" t="s">
        <v>35</v>
      </c>
      <c r="M15" s="10">
        <v>570</v>
      </c>
      <c r="N15" s="10">
        <v>570</v>
      </c>
      <c r="O15" s="10">
        <v>570</v>
      </c>
      <c r="P15" s="10">
        <v>684</v>
      </c>
      <c r="Q15" s="10">
        <v>370</v>
      </c>
      <c r="R15" s="10"/>
      <c r="S15" s="10">
        <v>684</v>
      </c>
      <c r="T15" s="10">
        <v>684</v>
      </c>
      <c r="U15" s="10">
        <v>638</v>
      </c>
      <c r="V15" s="10"/>
      <c r="W15" s="10"/>
      <c r="X15" s="10">
        <v>627</v>
      </c>
    </row>
    <row r="16" spans="1:28" x14ac:dyDescent="0.2">
      <c r="A16" t="s">
        <v>21</v>
      </c>
      <c r="B16" t="s">
        <v>1</v>
      </c>
      <c r="C16" s="10" t="s">
        <v>21</v>
      </c>
      <c r="F16" s="9" t="s">
        <v>141</v>
      </c>
      <c r="G16" s="10" t="s">
        <v>121</v>
      </c>
      <c r="H16" s="10">
        <v>8</v>
      </c>
      <c r="I16" s="10">
        <v>64</v>
      </c>
      <c r="J16" s="10"/>
      <c r="K16" s="10" t="s">
        <v>25</v>
      </c>
      <c r="L16" s="10" t="s">
        <v>35</v>
      </c>
      <c r="M16" s="10">
        <v>1135</v>
      </c>
      <c r="N16" s="10">
        <v>1135</v>
      </c>
      <c r="O16" s="10">
        <v>1135</v>
      </c>
      <c r="P16" s="10">
        <v>1362</v>
      </c>
      <c r="Q16" s="10"/>
      <c r="R16" s="10"/>
      <c r="S16" s="10">
        <v>1362</v>
      </c>
      <c r="T16" s="10">
        <v>1362</v>
      </c>
      <c r="U16" s="10">
        <v>1272</v>
      </c>
      <c r="V16" s="10"/>
      <c r="W16" s="10"/>
      <c r="X16" s="10">
        <v>1249</v>
      </c>
    </row>
    <row r="17" spans="1:24" x14ac:dyDescent="0.2">
      <c r="A17" t="s">
        <v>21</v>
      </c>
      <c r="B17" t="s">
        <v>1</v>
      </c>
      <c r="C17" s="10" t="s">
        <v>21</v>
      </c>
      <c r="F17" s="9" t="s">
        <v>141</v>
      </c>
      <c r="G17" s="10" t="s">
        <v>122</v>
      </c>
      <c r="H17" s="10">
        <v>8</v>
      </c>
      <c r="I17" s="10">
        <v>64</v>
      </c>
      <c r="J17" s="10"/>
      <c r="K17" s="10" t="s">
        <v>25</v>
      </c>
      <c r="L17" s="10" t="s">
        <v>35</v>
      </c>
      <c r="M17" s="10">
        <v>1399</v>
      </c>
      <c r="N17" s="10">
        <v>1399</v>
      </c>
      <c r="O17" s="10">
        <v>1399</v>
      </c>
      <c r="P17" s="10">
        <v>1679</v>
      </c>
      <c r="Q17" s="10"/>
      <c r="R17" s="10">
        <v>1679</v>
      </c>
      <c r="S17" s="10">
        <v>1679</v>
      </c>
      <c r="T17" s="10">
        <v>1679</v>
      </c>
      <c r="U17" s="10">
        <v>1567</v>
      </c>
      <c r="V17" s="10">
        <v>1637</v>
      </c>
      <c r="W17" s="10">
        <v>2238</v>
      </c>
      <c r="X17" s="10">
        <v>1539</v>
      </c>
    </row>
    <row r="18" spans="1:24" x14ac:dyDescent="0.2">
      <c r="A18" t="s">
        <v>22</v>
      </c>
      <c r="B18" t="s">
        <v>1</v>
      </c>
      <c r="C18" s="10" t="s">
        <v>22</v>
      </c>
      <c r="F18" s="9" t="s">
        <v>141</v>
      </c>
      <c r="G18" s="10" t="s">
        <v>122</v>
      </c>
      <c r="H18" s="10">
        <v>16</v>
      </c>
      <c r="I18" s="10">
        <v>128</v>
      </c>
      <c r="J18" s="10"/>
      <c r="K18" s="10" t="s">
        <v>236</v>
      </c>
      <c r="L18" s="10" t="s">
        <v>35</v>
      </c>
      <c r="M18" s="10">
        <v>2799</v>
      </c>
      <c r="N18" s="10">
        <v>2799</v>
      </c>
      <c r="O18" s="10">
        <v>2799</v>
      </c>
      <c r="P18" s="10">
        <v>3359</v>
      </c>
      <c r="Q18" s="10"/>
      <c r="R18" s="10">
        <v>3359</v>
      </c>
      <c r="S18" s="10">
        <v>3359</v>
      </c>
      <c r="T18" s="10">
        <v>3359</v>
      </c>
      <c r="U18" s="10">
        <v>3135</v>
      </c>
      <c r="V18" s="10">
        <v>3275</v>
      </c>
      <c r="W18" s="10">
        <v>4478</v>
      </c>
      <c r="X18" s="10">
        <v>3079</v>
      </c>
    </row>
    <row r="19" spans="1:24" x14ac:dyDescent="0.2">
      <c r="A19" t="s">
        <v>22</v>
      </c>
      <c r="B19" t="s">
        <v>1</v>
      </c>
      <c r="C19" s="10" t="s">
        <v>22</v>
      </c>
      <c r="F19" s="9" t="s">
        <v>141</v>
      </c>
      <c r="G19" s="10" t="s">
        <v>121</v>
      </c>
      <c r="H19" s="10">
        <v>16</v>
      </c>
      <c r="I19" s="10">
        <v>128</v>
      </c>
      <c r="J19" s="10"/>
      <c r="K19" s="10" t="s">
        <v>236</v>
      </c>
      <c r="L19" s="10" t="s">
        <v>35</v>
      </c>
      <c r="M19" s="10">
        <v>2265</v>
      </c>
      <c r="N19" s="10">
        <v>2265</v>
      </c>
      <c r="O19" s="10">
        <v>2265</v>
      </c>
      <c r="P19" s="10">
        <v>2721</v>
      </c>
      <c r="Q19" s="10"/>
      <c r="R19" s="10"/>
      <c r="S19" s="10">
        <v>2721</v>
      </c>
      <c r="T19" s="10">
        <v>2721</v>
      </c>
      <c r="U19" s="10">
        <v>2542</v>
      </c>
      <c r="V19" s="10"/>
      <c r="W19" s="10"/>
      <c r="X19" s="10">
        <v>2493</v>
      </c>
    </row>
    <row r="20" spans="1:24" x14ac:dyDescent="0.2">
      <c r="A20" t="s">
        <v>23</v>
      </c>
      <c r="B20" t="s">
        <v>1</v>
      </c>
      <c r="C20" s="10" t="s">
        <v>23</v>
      </c>
      <c r="F20" s="9" t="s">
        <v>141</v>
      </c>
      <c r="G20" s="10" t="s">
        <v>122</v>
      </c>
      <c r="H20" s="10">
        <v>32</v>
      </c>
      <c r="I20" s="10">
        <v>256</v>
      </c>
      <c r="J20" s="10"/>
      <c r="K20" s="10" t="s">
        <v>237</v>
      </c>
      <c r="L20" s="10" t="s">
        <v>35</v>
      </c>
      <c r="M20" s="10">
        <v>5599</v>
      </c>
      <c r="N20" s="10">
        <v>5599</v>
      </c>
      <c r="O20" s="10">
        <v>5599</v>
      </c>
      <c r="P20" s="10">
        <v>6719</v>
      </c>
      <c r="Q20" s="10"/>
      <c r="R20" s="10">
        <v>6719</v>
      </c>
      <c r="S20" s="10">
        <v>6719</v>
      </c>
      <c r="T20" s="10">
        <v>6719</v>
      </c>
      <c r="U20" s="10">
        <v>6271</v>
      </c>
      <c r="V20" s="10">
        <v>6551</v>
      </c>
      <c r="W20" s="10">
        <v>8958</v>
      </c>
      <c r="X20" s="10">
        <v>6159</v>
      </c>
    </row>
    <row r="21" spans="1:24" x14ac:dyDescent="0.2">
      <c r="A21" t="s">
        <v>23</v>
      </c>
      <c r="B21" t="s">
        <v>1</v>
      </c>
      <c r="C21" s="10" t="s">
        <v>23</v>
      </c>
      <c r="F21" s="9" t="s">
        <v>141</v>
      </c>
      <c r="G21" s="10" t="s">
        <v>121</v>
      </c>
      <c r="H21" s="10">
        <v>32</v>
      </c>
      <c r="I21" s="10">
        <v>256</v>
      </c>
      <c r="J21" s="10"/>
      <c r="K21" s="10" t="s">
        <v>237</v>
      </c>
      <c r="L21" s="10" t="s">
        <v>35</v>
      </c>
      <c r="M21" s="10">
        <v>4529</v>
      </c>
      <c r="N21" s="10">
        <v>4529</v>
      </c>
      <c r="O21" s="10">
        <v>4529</v>
      </c>
      <c r="P21" s="10">
        <v>5435</v>
      </c>
      <c r="Q21" s="10"/>
      <c r="R21" s="10"/>
      <c r="S21" s="10">
        <v>5435</v>
      </c>
      <c r="T21" s="10">
        <v>5435</v>
      </c>
      <c r="U21" s="10">
        <v>5073</v>
      </c>
      <c r="V21" s="10"/>
      <c r="W21" s="10"/>
      <c r="X21" s="10">
        <v>4984</v>
      </c>
    </row>
    <row r="22" spans="1:24" x14ac:dyDescent="0.2">
      <c r="A22" s="10" t="s">
        <v>148</v>
      </c>
      <c r="B22" t="s">
        <v>1</v>
      </c>
      <c r="C22" s="10" t="s">
        <v>36</v>
      </c>
      <c r="D22" s="10" t="s">
        <v>38</v>
      </c>
      <c r="E22" s="10" t="s">
        <v>37</v>
      </c>
      <c r="F22" s="14" t="s">
        <v>142</v>
      </c>
      <c r="G22" s="10" t="s">
        <v>122</v>
      </c>
      <c r="H22" s="10">
        <v>2</v>
      </c>
      <c r="I22" s="16" t="s">
        <v>238</v>
      </c>
      <c r="J22" s="10" t="s">
        <v>319</v>
      </c>
      <c r="K22" s="10" t="s">
        <v>320</v>
      </c>
      <c r="L22" s="10" t="s">
        <v>35</v>
      </c>
      <c r="M22" s="10">
        <v>609</v>
      </c>
      <c r="N22" s="10">
        <v>609</v>
      </c>
      <c r="O22" s="10">
        <v>609</v>
      </c>
      <c r="P22" s="10">
        <v>737</v>
      </c>
      <c r="Q22" s="10">
        <v>639</v>
      </c>
      <c r="R22" s="10">
        <v>737</v>
      </c>
      <c r="S22" s="10">
        <v>700</v>
      </c>
      <c r="T22" s="10">
        <v>731</v>
      </c>
      <c r="U22" s="10">
        <v>676</v>
      </c>
      <c r="V22" s="10">
        <v>713</v>
      </c>
    </row>
    <row r="23" spans="1:24" x14ac:dyDescent="0.2">
      <c r="A23" s="10" t="s">
        <v>148</v>
      </c>
      <c r="B23" t="s">
        <v>1</v>
      </c>
      <c r="C23" s="10" t="s">
        <v>36</v>
      </c>
      <c r="D23" s="10" t="s">
        <v>38</v>
      </c>
      <c r="E23" s="10" t="s">
        <v>39</v>
      </c>
      <c r="F23" s="14" t="s">
        <v>142</v>
      </c>
      <c r="G23" s="10" t="s">
        <v>121</v>
      </c>
      <c r="H23" s="10">
        <v>2</v>
      </c>
      <c r="I23" s="16" t="s">
        <v>238</v>
      </c>
      <c r="J23" s="10" t="s">
        <v>319</v>
      </c>
      <c r="K23" s="10" t="s">
        <v>320</v>
      </c>
      <c r="L23" s="10" t="s">
        <v>35</v>
      </c>
      <c r="M23" s="10">
        <v>589</v>
      </c>
      <c r="N23" s="10"/>
      <c r="O23" s="10">
        <v>589</v>
      </c>
      <c r="P23" s="10"/>
      <c r="Q23" s="10"/>
      <c r="R23" s="10"/>
      <c r="S23" s="10"/>
      <c r="T23" s="10">
        <v>702</v>
      </c>
      <c r="U23" s="10"/>
      <c r="V23" s="10"/>
    </row>
    <row r="24" spans="1:24" x14ac:dyDescent="0.2">
      <c r="A24" s="10" t="s">
        <v>149</v>
      </c>
      <c r="B24" t="s">
        <v>1</v>
      </c>
      <c r="C24" s="10" t="s">
        <v>36</v>
      </c>
      <c r="D24" s="10" t="s">
        <v>42</v>
      </c>
      <c r="E24" s="10" t="s">
        <v>40</v>
      </c>
      <c r="F24" s="14" t="s">
        <v>142</v>
      </c>
      <c r="G24" s="10" t="s">
        <v>122</v>
      </c>
      <c r="H24" s="10">
        <v>2</v>
      </c>
      <c r="I24" s="16" t="s">
        <v>238</v>
      </c>
      <c r="J24" s="10" t="s">
        <v>321</v>
      </c>
      <c r="K24" s="10" t="s">
        <v>322</v>
      </c>
      <c r="L24" s="10" t="s">
        <v>35</v>
      </c>
      <c r="M24" s="10">
        <v>729</v>
      </c>
      <c r="N24" s="10">
        <v>729</v>
      </c>
      <c r="O24" s="10">
        <v>729</v>
      </c>
      <c r="P24" s="10">
        <f>+P25</f>
        <v>806</v>
      </c>
      <c r="Q24" s="10">
        <f t="shared" ref="Q24:X24" si="0">+Q25</f>
        <v>779</v>
      </c>
      <c r="R24" s="10">
        <f t="shared" si="0"/>
        <v>827</v>
      </c>
      <c r="S24" s="10">
        <f t="shared" si="0"/>
        <v>827</v>
      </c>
      <c r="T24" s="10">
        <f t="shared" si="0"/>
        <v>820</v>
      </c>
      <c r="U24" s="10">
        <f t="shared" si="0"/>
        <v>758</v>
      </c>
      <c r="V24" s="10">
        <f t="shared" si="0"/>
        <v>799</v>
      </c>
      <c r="X24" s="10">
        <f t="shared" si="0"/>
        <v>758</v>
      </c>
    </row>
    <row r="25" spans="1:24" x14ac:dyDescent="0.2">
      <c r="A25" s="10" t="s">
        <v>149</v>
      </c>
      <c r="B25" t="s">
        <v>1</v>
      </c>
      <c r="C25" s="10" t="s">
        <v>36</v>
      </c>
      <c r="D25" s="10" t="s">
        <v>42</v>
      </c>
      <c r="E25" s="10" t="s">
        <v>41</v>
      </c>
      <c r="F25" s="14" t="s">
        <v>142</v>
      </c>
      <c r="G25" s="10" t="s">
        <v>122</v>
      </c>
      <c r="H25" s="10">
        <v>2</v>
      </c>
      <c r="I25" s="16" t="s">
        <v>238</v>
      </c>
      <c r="J25" s="10" t="s">
        <v>321</v>
      </c>
      <c r="K25" s="10" t="s">
        <v>322</v>
      </c>
      <c r="L25" s="10" t="s">
        <v>35</v>
      </c>
      <c r="M25" s="10">
        <f>+M24</f>
        <v>729</v>
      </c>
      <c r="N25" s="10">
        <f t="shared" ref="N25:O25" si="1">+N24</f>
        <v>729</v>
      </c>
      <c r="O25" s="10">
        <f t="shared" si="1"/>
        <v>729</v>
      </c>
      <c r="P25" s="10">
        <v>806</v>
      </c>
      <c r="Q25" s="10">
        <v>779</v>
      </c>
      <c r="R25" s="10">
        <v>827</v>
      </c>
      <c r="S25" s="10">
        <v>827</v>
      </c>
      <c r="T25" s="10">
        <v>820</v>
      </c>
      <c r="U25" s="10">
        <v>758</v>
      </c>
      <c r="V25" s="10">
        <v>799</v>
      </c>
      <c r="W25" s="10"/>
      <c r="X25" s="10">
        <v>758</v>
      </c>
    </row>
    <row r="26" spans="1:24" x14ac:dyDescent="0.2">
      <c r="A26" s="10" t="s">
        <v>149</v>
      </c>
      <c r="B26" t="s">
        <v>1</v>
      </c>
      <c r="C26" s="10" t="s">
        <v>36</v>
      </c>
      <c r="D26" s="10" t="s">
        <v>42</v>
      </c>
      <c r="E26" s="10" t="s">
        <v>43</v>
      </c>
      <c r="F26" s="14" t="s">
        <v>142</v>
      </c>
      <c r="G26" s="10" t="s">
        <v>121</v>
      </c>
      <c r="H26" s="10">
        <v>2</v>
      </c>
      <c r="I26" s="16" t="s">
        <v>238</v>
      </c>
      <c r="J26" s="10" t="s">
        <v>321</v>
      </c>
      <c r="K26" s="10" t="s">
        <v>322</v>
      </c>
      <c r="L26" s="10" t="s">
        <v>35</v>
      </c>
      <c r="M26" s="10">
        <v>689</v>
      </c>
      <c r="N26" s="10"/>
      <c r="O26" s="10">
        <v>689</v>
      </c>
      <c r="P26" s="10"/>
      <c r="Q26" s="10">
        <v>782</v>
      </c>
      <c r="S26" s="10"/>
      <c r="T26" s="10">
        <v>821</v>
      </c>
      <c r="W26" s="10"/>
      <c r="X26" s="10">
        <v>650</v>
      </c>
    </row>
    <row r="27" spans="1:24" s="13" customFormat="1" x14ac:dyDescent="0.2">
      <c r="A27" s="14" t="s">
        <v>150</v>
      </c>
      <c r="B27" s="9" t="s">
        <v>1</v>
      </c>
      <c r="C27" s="14" t="s">
        <v>36</v>
      </c>
      <c r="D27" s="14" t="s">
        <v>46</v>
      </c>
      <c r="E27" s="14" t="s">
        <v>44</v>
      </c>
      <c r="F27" s="14" t="s">
        <v>142</v>
      </c>
      <c r="G27" s="14" t="s">
        <v>122</v>
      </c>
      <c r="H27" s="14">
        <v>2</v>
      </c>
      <c r="I27" s="19" t="s">
        <v>238</v>
      </c>
      <c r="J27" s="14" t="s">
        <v>323</v>
      </c>
      <c r="K27" s="14" t="s">
        <v>324</v>
      </c>
      <c r="L27" s="14" t="s">
        <v>35</v>
      </c>
      <c r="M27" s="14">
        <f>+M28</f>
        <v>1009</v>
      </c>
      <c r="N27" s="14">
        <f t="shared" ref="N27:P27" si="2">+N28</f>
        <v>1009</v>
      </c>
      <c r="O27" s="14">
        <f t="shared" si="2"/>
        <v>1009</v>
      </c>
      <c r="P27" s="14">
        <f t="shared" si="2"/>
        <v>1188</v>
      </c>
      <c r="Q27" s="14">
        <v>1013</v>
      </c>
      <c r="R27" s="14">
        <v>1067</v>
      </c>
      <c r="S27" s="14">
        <v>1067</v>
      </c>
      <c r="T27" s="14">
        <f>+T28</f>
        <v>1171</v>
      </c>
      <c r="U27" s="14">
        <f t="shared" ref="U27:V27" si="3">+U28</f>
        <v>1116</v>
      </c>
      <c r="V27" s="14">
        <f t="shared" si="3"/>
        <v>1174</v>
      </c>
      <c r="W27" s="14"/>
      <c r="X27" s="14">
        <v>987</v>
      </c>
    </row>
    <row r="28" spans="1:24" s="13" customFormat="1" x14ac:dyDescent="0.2">
      <c r="A28" s="14" t="s">
        <v>150</v>
      </c>
      <c r="B28" s="9" t="s">
        <v>1</v>
      </c>
      <c r="C28" s="14" t="s">
        <v>36</v>
      </c>
      <c r="D28" s="14" t="s">
        <v>46</v>
      </c>
      <c r="E28" s="14" t="s">
        <v>45</v>
      </c>
      <c r="F28" s="14" t="s">
        <v>142</v>
      </c>
      <c r="G28" s="14" t="s">
        <v>122</v>
      </c>
      <c r="H28" s="14">
        <v>2</v>
      </c>
      <c r="I28" s="19" t="s">
        <v>238</v>
      </c>
      <c r="J28" s="14" t="s">
        <v>323</v>
      </c>
      <c r="K28" s="14" t="s">
        <v>324</v>
      </c>
      <c r="L28" s="14" t="s">
        <v>35</v>
      </c>
      <c r="M28" s="14">
        <v>1009</v>
      </c>
      <c r="N28" s="14">
        <v>1009</v>
      </c>
      <c r="O28" s="14">
        <v>1009</v>
      </c>
      <c r="P28" s="14">
        <v>1188</v>
      </c>
      <c r="Q28" s="14">
        <f>+Q27</f>
        <v>1013</v>
      </c>
      <c r="R28" s="14">
        <f t="shared" ref="R28:S28" si="4">+R27</f>
        <v>1067</v>
      </c>
      <c r="S28" s="14">
        <f t="shared" si="4"/>
        <v>1067</v>
      </c>
      <c r="T28" s="14">
        <v>1171</v>
      </c>
      <c r="U28" s="14">
        <v>1116</v>
      </c>
      <c r="V28" s="14">
        <v>1174</v>
      </c>
      <c r="W28" s="9"/>
      <c r="X28" s="9">
        <f>+X27</f>
        <v>987</v>
      </c>
    </row>
    <row r="29" spans="1:24" x14ac:dyDescent="0.2">
      <c r="A29" s="10" t="s">
        <v>151</v>
      </c>
      <c r="B29" t="s">
        <v>1</v>
      </c>
      <c r="C29" s="10" t="s">
        <v>47</v>
      </c>
      <c r="D29" s="10" t="s">
        <v>48</v>
      </c>
      <c r="E29" s="10" t="s">
        <v>37</v>
      </c>
      <c r="F29" s="14" t="s">
        <v>142</v>
      </c>
      <c r="G29" s="10" t="s">
        <v>122</v>
      </c>
      <c r="H29" s="10">
        <v>4</v>
      </c>
      <c r="I29" s="16" t="s">
        <v>251</v>
      </c>
      <c r="J29" s="10" t="s">
        <v>325</v>
      </c>
      <c r="K29" s="10" t="s">
        <v>326</v>
      </c>
      <c r="L29" s="10" t="s">
        <v>35</v>
      </c>
      <c r="M29" s="10">
        <v>1179</v>
      </c>
      <c r="N29" s="10">
        <v>1179</v>
      </c>
      <c r="O29" s="10">
        <v>1179</v>
      </c>
      <c r="P29" s="10">
        <v>1427</v>
      </c>
      <c r="Q29" s="10">
        <v>1238</v>
      </c>
      <c r="R29" s="10">
        <v>1427</v>
      </c>
      <c r="S29" s="10">
        <v>1356</v>
      </c>
      <c r="T29" s="10">
        <v>1415</v>
      </c>
      <c r="U29" s="10">
        <v>1309</v>
      </c>
      <c r="V29" s="10">
        <v>1379</v>
      </c>
    </row>
    <row r="30" spans="1:24" x14ac:dyDescent="0.2">
      <c r="A30" s="10" t="s">
        <v>151</v>
      </c>
      <c r="B30" t="s">
        <v>1</v>
      </c>
      <c r="C30" s="10" t="s">
        <v>47</v>
      </c>
      <c r="D30" s="10" t="s">
        <v>48</v>
      </c>
      <c r="E30" s="10" t="s">
        <v>39</v>
      </c>
      <c r="F30" s="14" t="s">
        <v>142</v>
      </c>
      <c r="G30" s="10" t="s">
        <v>121</v>
      </c>
      <c r="H30" s="10">
        <v>4</v>
      </c>
      <c r="I30" s="16" t="s">
        <v>251</v>
      </c>
      <c r="J30" s="10" t="s">
        <v>325</v>
      </c>
      <c r="K30" s="10" t="s">
        <v>326</v>
      </c>
      <c r="L30" s="10" t="s">
        <v>35</v>
      </c>
      <c r="M30" s="10">
        <v>1149</v>
      </c>
      <c r="N30" s="10"/>
      <c r="O30" s="10">
        <v>1149</v>
      </c>
      <c r="P30" s="10"/>
      <c r="Q30" s="10"/>
      <c r="R30" s="10"/>
      <c r="S30" s="10"/>
      <c r="T30" s="10">
        <v>1370</v>
      </c>
      <c r="U30" s="10"/>
    </row>
    <row r="31" spans="1:24" x14ac:dyDescent="0.2">
      <c r="A31" s="10" t="s">
        <v>152</v>
      </c>
      <c r="B31" t="s">
        <v>1</v>
      </c>
      <c r="C31" s="10" t="s">
        <v>47</v>
      </c>
      <c r="D31" s="10" t="s">
        <v>49</v>
      </c>
      <c r="E31" s="10" t="s">
        <v>43</v>
      </c>
      <c r="F31" s="14" t="s">
        <v>142</v>
      </c>
      <c r="G31" s="10" t="s">
        <v>121</v>
      </c>
      <c r="H31" s="10">
        <v>4</v>
      </c>
      <c r="I31" s="16" t="s">
        <v>251</v>
      </c>
      <c r="J31" s="10" t="s">
        <v>327</v>
      </c>
      <c r="K31" s="10" t="s">
        <v>328</v>
      </c>
      <c r="L31" s="10" t="s">
        <v>35</v>
      </c>
      <c r="M31" s="10">
        <v>1349</v>
      </c>
      <c r="N31" s="10"/>
      <c r="O31" s="10">
        <v>1349</v>
      </c>
      <c r="P31" s="10"/>
      <c r="Q31" s="10">
        <v>1530</v>
      </c>
      <c r="S31" s="10"/>
      <c r="T31" s="10">
        <v>1608</v>
      </c>
      <c r="W31" s="10"/>
      <c r="X31" s="10">
        <v>1487</v>
      </c>
    </row>
    <row r="32" spans="1:24" x14ac:dyDescent="0.2">
      <c r="A32" s="14" t="s">
        <v>152</v>
      </c>
      <c r="B32" s="9" t="s">
        <v>1</v>
      </c>
      <c r="C32" s="14" t="s">
        <v>47</v>
      </c>
      <c r="D32" s="14" t="s">
        <v>49</v>
      </c>
      <c r="E32" s="14" t="s">
        <v>40</v>
      </c>
      <c r="F32" s="14" t="s">
        <v>142</v>
      </c>
      <c r="G32" s="14" t="s">
        <v>122</v>
      </c>
      <c r="H32" s="14">
        <v>4</v>
      </c>
      <c r="I32" s="19" t="s">
        <v>251</v>
      </c>
      <c r="J32" s="14" t="s">
        <v>327</v>
      </c>
      <c r="K32" s="14" t="s">
        <v>328</v>
      </c>
      <c r="L32" s="14" t="s">
        <v>35</v>
      </c>
      <c r="M32" s="14">
        <v>1429</v>
      </c>
      <c r="N32" s="14">
        <v>1429</v>
      </c>
      <c r="O32" s="14">
        <v>1429</v>
      </c>
      <c r="P32" s="14">
        <f>+P33</f>
        <v>1578</v>
      </c>
      <c r="Q32" s="14">
        <f t="shared" ref="Q32:X32" si="5">+Q33</f>
        <v>1524</v>
      </c>
      <c r="R32" s="14">
        <f t="shared" si="5"/>
        <v>1619</v>
      </c>
      <c r="S32" s="14">
        <f t="shared" si="5"/>
        <v>1619</v>
      </c>
      <c r="T32" s="14">
        <f t="shared" si="5"/>
        <v>1605</v>
      </c>
      <c r="U32" s="14">
        <f t="shared" si="5"/>
        <v>1484</v>
      </c>
      <c r="V32" s="14">
        <f t="shared" si="5"/>
        <v>1565</v>
      </c>
      <c r="W32" s="14"/>
      <c r="X32" s="14">
        <f t="shared" si="5"/>
        <v>1484</v>
      </c>
    </row>
    <row r="33" spans="1:24" x14ac:dyDescent="0.2">
      <c r="A33" s="14" t="s">
        <v>152</v>
      </c>
      <c r="B33" s="9" t="s">
        <v>1</v>
      </c>
      <c r="C33" s="14" t="s">
        <v>47</v>
      </c>
      <c r="D33" s="14" t="s">
        <v>49</v>
      </c>
      <c r="E33" s="14" t="s">
        <v>41</v>
      </c>
      <c r="F33" s="14" t="s">
        <v>142</v>
      </c>
      <c r="G33" s="14" t="s">
        <v>122</v>
      </c>
      <c r="H33" s="14">
        <v>4</v>
      </c>
      <c r="I33" s="19" t="s">
        <v>251</v>
      </c>
      <c r="J33" s="14" t="s">
        <v>327</v>
      </c>
      <c r="K33" s="14" t="s">
        <v>328</v>
      </c>
      <c r="L33" s="14" t="s">
        <v>35</v>
      </c>
      <c r="M33" s="14">
        <f>+M32</f>
        <v>1429</v>
      </c>
      <c r="N33" s="14">
        <f t="shared" ref="N33:O33" si="6">+N32</f>
        <v>1429</v>
      </c>
      <c r="O33" s="14">
        <f t="shared" si="6"/>
        <v>1429</v>
      </c>
      <c r="P33" s="14">
        <v>1578</v>
      </c>
      <c r="Q33" s="14">
        <v>1524</v>
      </c>
      <c r="R33" s="14">
        <v>1619</v>
      </c>
      <c r="S33" s="14">
        <v>1619</v>
      </c>
      <c r="T33" s="14">
        <v>1605</v>
      </c>
      <c r="U33" s="14">
        <v>1484</v>
      </c>
      <c r="V33" s="14">
        <v>1565</v>
      </c>
      <c r="W33" s="9"/>
      <c r="X33" s="14">
        <v>1484</v>
      </c>
    </row>
    <row r="34" spans="1:24" x14ac:dyDescent="0.2">
      <c r="A34" s="14" t="s">
        <v>153</v>
      </c>
      <c r="B34" s="9" t="s">
        <v>1</v>
      </c>
      <c r="C34" s="14" t="s">
        <v>47</v>
      </c>
      <c r="D34" s="14" t="s">
        <v>50</v>
      </c>
      <c r="E34" s="14" t="s">
        <v>45</v>
      </c>
      <c r="F34" s="14" t="s">
        <v>142</v>
      </c>
      <c r="G34" s="14" t="s">
        <v>122</v>
      </c>
      <c r="H34" s="14">
        <v>4</v>
      </c>
      <c r="I34" s="19" t="s">
        <v>251</v>
      </c>
      <c r="J34" s="14" t="s">
        <v>329</v>
      </c>
      <c r="K34" s="14" t="s">
        <v>330</v>
      </c>
      <c r="L34" s="14" t="s">
        <v>35</v>
      </c>
      <c r="M34" s="14">
        <v>1999</v>
      </c>
      <c r="N34" s="14">
        <v>1999</v>
      </c>
      <c r="O34" s="14">
        <v>1999</v>
      </c>
      <c r="P34" s="14">
        <v>2353</v>
      </c>
      <c r="Q34" s="14">
        <f>+Q35</f>
        <v>1994</v>
      </c>
      <c r="R34" s="14">
        <f t="shared" ref="R34:S34" si="7">+R35</f>
        <v>2099</v>
      </c>
      <c r="S34" s="14">
        <f t="shared" si="7"/>
        <v>2099</v>
      </c>
      <c r="T34" s="14">
        <v>2319</v>
      </c>
      <c r="U34" s="14">
        <v>2211</v>
      </c>
      <c r="V34" s="14">
        <v>2326</v>
      </c>
      <c r="W34" s="14"/>
      <c r="X34" s="9">
        <f>+X35</f>
        <v>1942</v>
      </c>
    </row>
    <row r="35" spans="1:24" x14ac:dyDescent="0.2">
      <c r="A35" s="14" t="s">
        <v>153</v>
      </c>
      <c r="B35" s="9" t="s">
        <v>1</v>
      </c>
      <c r="C35" s="14" t="s">
        <v>47</v>
      </c>
      <c r="D35" s="14" t="s">
        <v>50</v>
      </c>
      <c r="E35" s="14" t="s">
        <v>44</v>
      </c>
      <c r="F35" s="14" t="s">
        <v>142</v>
      </c>
      <c r="G35" s="14" t="s">
        <v>122</v>
      </c>
      <c r="H35" s="14">
        <v>4</v>
      </c>
      <c r="I35" s="19" t="s">
        <v>251</v>
      </c>
      <c r="J35" s="14" t="s">
        <v>329</v>
      </c>
      <c r="K35" s="14" t="s">
        <v>330</v>
      </c>
      <c r="L35" s="14" t="s">
        <v>35</v>
      </c>
      <c r="M35" s="14">
        <f>+M34</f>
        <v>1999</v>
      </c>
      <c r="N35" s="14">
        <f t="shared" ref="N35:P35" si="8">+N34</f>
        <v>1999</v>
      </c>
      <c r="O35" s="14">
        <f t="shared" si="8"/>
        <v>1999</v>
      </c>
      <c r="P35" s="14">
        <f t="shared" si="8"/>
        <v>2353</v>
      </c>
      <c r="Q35" s="14">
        <v>1994</v>
      </c>
      <c r="R35" s="14">
        <v>2099</v>
      </c>
      <c r="S35" s="14">
        <v>2099</v>
      </c>
      <c r="T35" s="14">
        <f>+T34</f>
        <v>2319</v>
      </c>
      <c r="U35" s="14">
        <f t="shared" ref="U35:V35" si="9">+U34</f>
        <v>2211</v>
      </c>
      <c r="V35" s="14">
        <f t="shared" si="9"/>
        <v>2326</v>
      </c>
      <c r="W35" s="9"/>
      <c r="X35" s="14">
        <v>1942</v>
      </c>
    </row>
    <row r="36" spans="1:24" x14ac:dyDescent="0.2">
      <c r="A36" s="10" t="s">
        <v>154</v>
      </c>
      <c r="B36" t="s">
        <v>1</v>
      </c>
      <c r="C36" s="10" t="s">
        <v>51</v>
      </c>
      <c r="D36" s="10" t="s">
        <v>52</v>
      </c>
      <c r="E36" s="10" t="s">
        <v>39</v>
      </c>
      <c r="F36" s="14" t="s">
        <v>142</v>
      </c>
      <c r="G36" s="10" t="s">
        <v>121</v>
      </c>
      <c r="H36" s="10">
        <v>8</v>
      </c>
      <c r="I36" s="16" t="s">
        <v>258</v>
      </c>
      <c r="J36" s="10" t="s">
        <v>331</v>
      </c>
      <c r="K36" s="10" t="s">
        <v>332</v>
      </c>
      <c r="L36" s="10" t="s">
        <v>35</v>
      </c>
      <c r="M36" s="10">
        <v>2269</v>
      </c>
      <c r="N36" s="10"/>
      <c r="O36" s="10">
        <v>2269</v>
      </c>
      <c r="S36" s="10"/>
      <c r="T36" s="10">
        <v>2705</v>
      </c>
    </row>
    <row r="37" spans="1:24" x14ac:dyDescent="0.2">
      <c r="A37" s="10" t="s">
        <v>154</v>
      </c>
      <c r="B37" t="s">
        <v>1</v>
      </c>
      <c r="C37" s="10" t="s">
        <v>51</v>
      </c>
      <c r="D37" s="10" t="s">
        <v>52</v>
      </c>
      <c r="E37" s="10" t="s">
        <v>37</v>
      </c>
      <c r="F37" s="14" t="s">
        <v>142</v>
      </c>
      <c r="G37" s="10" t="s">
        <v>122</v>
      </c>
      <c r="H37" s="10">
        <v>8</v>
      </c>
      <c r="I37" s="16" t="s">
        <v>258</v>
      </c>
      <c r="J37" s="10" t="s">
        <v>331</v>
      </c>
      <c r="K37" s="10" t="s">
        <v>332</v>
      </c>
      <c r="L37" s="10" t="s">
        <v>35</v>
      </c>
      <c r="M37" s="10">
        <v>2329</v>
      </c>
      <c r="N37" s="10">
        <v>2329</v>
      </c>
      <c r="O37" s="10">
        <v>2329</v>
      </c>
      <c r="P37" s="10">
        <v>2818</v>
      </c>
      <c r="Q37" s="10">
        <v>2445</v>
      </c>
      <c r="R37" s="10">
        <v>2818</v>
      </c>
      <c r="S37" s="10">
        <v>2678</v>
      </c>
      <c r="T37" s="10">
        <v>2795</v>
      </c>
      <c r="U37" s="10">
        <v>2585</v>
      </c>
      <c r="V37" s="10">
        <v>2725</v>
      </c>
    </row>
    <row r="38" spans="1:24" x14ac:dyDescent="0.2">
      <c r="A38" s="10" t="s">
        <v>155</v>
      </c>
      <c r="B38" t="s">
        <v>1</v>
      </c>
      <c r="C38" s="10" t="s">
        <v>51</v>
      </c>
      <c r="D38" s="10" t="s">
        <v>53</v>
      </c>
      <c r="E38" s="10" t="s">
        <v>43</v>
      </c>
      <c r="F38" s="14" t="s">
        <v>142</v>
      </c>
      <c r="G38" s="10" t="s">
        <v>121</v>
      </c>
      <c r="H38" s="10">
        <v>8</v>
      </c>
      <c r="I38" s="16" t="s">
        <v>258</v>
      </c>
      <c r="J38" s="10" t="s">
        <v>333</v>
      </c>
      <c r="K38" s="10" t="s">
        <v>334</v>
      </c>
      <c r="L38" s="10" t="s">
        <v>35</v>
      </c>
      <c r="M38" s="10">
        <v>2679</v>
      </c>
      <c r="N38" s="10"/>
      <c r="O38" s="10">
        <v>2679</v>
      </c>
      <c r="P38" s="10"/>
      <c r="Q38" s="10">
        <v>3039</v>
      </c>
      <c r="S38" s="10"/>
      <c r="T38" s="10">
        <v>3194</v>
      </c>
      <c r="W38" s="10"/>
      <c r="X38" s="10">
        <v>2952</v>
      </c>
    </row>
    <row r="39" spans="1:24" s="9" customFormat="1" x14ac:dyDescent="0.2">
      <c r="A39" s="14" t="s">
        <v>155</v>
      </c>
      <c r="B39" s="9" t="s">
        <v>1</v>
      </c>
      <c r="C39" s="14" t="s">
        <v>51</v>
      </c>
      <c r="D39" s="14" t="s">
        <v>53</v>
      </c>
      <c r="E39" s="14" t="s">
        <v>41</v>
      </c>
      <c r="F39" s="14" t="s">
        <v>142</v>
      </c>
      <c r="G39" s="14" t="s">
        <v>122</v>
      </c>
      <c r="H39" s="14">
        <v>8</v>
      </c>
      <c r="I39" s="19" t="s">
        <v>258</v>
      </c>
      <c r="J39" s="14" t="s">
        <v>333</v>
      </c>
      <c r="K39" s="14" t="s">
        <v>334</v>
      </c>
      <c r="L39" s="14" t="s">
        <v>35</v>
      </c>
      <c r="M39" s="9">
        <f>+M40</f>
        <v>2839</v>
      </c>
      <c r="N39" s="9">
        <f>+N40</f>
        <v>2839</v>
      </c>
      <c r="O39" s="14">
        <v>2679</v>
      </c>
      <c r="P39" s="14">
        <v>3134</v>
      </c>
      <c r="Q39" s="14">
        <v>3027</v>
      </c>
      <c r="R39" s="14">
        <v>3215</v>
      </c>
      <c r="S39" s="14">
        <v>3215</v>
      </c>
      <c r="T39" s="14">
        <v>3188</v>
      </c>
      <c r="U39" s="14">
        <v>2947</v>
      </c>
      <c r="V39" s="14">
        <v>3108</v>
      </c>
      <c r="W39" s="14"/>
      <c r="X39" s="14">
        <v>2947</v>
      </c>
    </row>
    <row r="40" spans="1:24" s="9" customFormat="1" x14ac:dyDescent="0.2">
      <c r="A40" s="14" t="s">
        <v>155</v>
      </c>
      <c r="B40" s="9" t="s">
        <v>1</v>
      </c>
      <c r="C40" s="14" t="s">
        <v>51</v>
      </c>
      <c r="D40" s="14" t="s">
        <v>53</v>
      </c>
      <c r="E40" s="14" t="s">
        <v>40</v>
      </c>
      <c r="F40" s="14" t="s">
        <v>142</v>
      </c>
      <c r="G40" s="14" t="s">
        <v>122</v>
      </c>
      <c r="H40" s="14">
        <v>8</v>
      </c>
      <c r="I40" s="19" t="s">
        <v>258</v>
      </c>
      <c r="J40" s="14" t="s">
        <v>333</v>
      </c>
      <c r="K40" s="14" t="s">
        <v>334</v>
      </c>
      <c r="L40" s="14" t="s">
        <v>35</v>
      </c>
      <c r="M40" s="14">
        <v>2839</v>
      </c>
      <c r="N40" s="14">
        <v>2839</v>
      </c>
      <c r="O40" s="9">
        <f>+O39</f>
        <v>2679</v>
      </c>
      <c r="P40" s="9">
        <f t="shared" ref="P40:X40" si="10">+P39</f>
        <v>3134</v>
      </c>
      <c r="Q40" s="9">
        <f t="shared" si="10"/>
        <v>3027</v>
      </c>
      <c r="R40" s="9">
        <f t="shared" si="10"/>
        <v>3215</v>
      </c>
      <c r="S40" s="9">
        <f t="shared" si="10"/>
        <v>3215</v>
      </c>
      <c r="T40" s="9">
        <f t="shared" si="10"/>
        <v>3188</v>
      </c>
      <c r="U40" s="9">
        <f t="shared" si="10"/>
        <v>2947</v>
      </c>
      <c r="V40" s="9">
        <f t="shared" si="10"/>
        <v>3108</v>
      </c>
      <c r="X40" s="9">
        <f t="shared" si="10"/>
        <v>2947</v>
      </c>
    </row>
    <row r="41" spans="1:24" s="9" customFormat="1" x14ac:dyDescent="0.2">
      <c r="A41" s="14" t="s">
        <v>156</v>
      </c>
      <c r="B41" s="9" t="s">
        <v>1</v>
      </c>
      <c r="C41" s="14" t="s">
        <v>51</v>
      </c>
      <c r="D41" s="14" t="s">
        <v>54</v>
      </c>
      <c r="E41" s="14" t="s">
        <v>44</v>
      </c>
      <c r="F41" s="14" t="s">
        <v>142</v>
      </c>
      <c r="G41" s="14" t="s">
        <v>122</v>
      </c>
      <c r="H41" s="14">
        <v>8</v>
      </c>
      <c r="I41" s="19" t="s">
        <v>258</v>
      </c>
      <c r="J41" s="14" t="s">
        <v>335</v>
      </c>
      <c r="K41" s="14" t="s">
        <v>336</v>
      </c>
      <c r="L41" s="14" t="s">
        <v>35</v>
      </c>
      <c r="M41" s="9">
        <f>+M42</f>
        <v>3959</v>
      </c>
      <c r="N41" s="9">
        <f t="shared" ref="N41:P41" si="11">+N42</f>
        <v>3959</v>
      </c>
      <c r="O41" s="9">
        <f t="shared" si="11"/>
        <v>3959</v>
      </c>
      <c r="P41" s="9">
        <f t="shared" si="11"/>
        <v>4659</v>
      </c>
      <c r="Q41" s="14">
        <v>3955</v>
      </c>
      <c r="R41" s="14">
        <v>4163</v>
      </c>
      <c r="S41" s="14">
        <v>4163</v>
      </c>
      <c r="T41" s="9">
        <f t="shared" ref="T41" si="12">+T42</f>
        <v>4593</v>
      </c>
      <c r="U41" s="9">
        <f t="shared" ref="U41" si="13">+U42</f>
        <v>4379</v>
      </c>
      <c r="V41" s="9">
        <f t="shared" ref="V41" si="14">+V42</f>
        <v>4606</v>
      </c>
      <c r="W41" s="14"/>
      <c r="X41" s="14">
        <v>3851</v>
      </c>
    </row>
    <row r="42" spans="1:24" s="9" customFormat="1" x14ac:dyDescent="0.2">
      <c r="A42" s="14" t="s">
        <v>156</v>
      </c>
      <c r="B42" s="9" t="s">
        <v>1</v>
      </c>
      <c r="C42" s="14" t="s">
        <v>51</v>
      </c>
      <c r="D42" s="14" t="s">
        <v>54</v>
      </c>
      <c r="E42" s="14" t="s">
        <v>45</v>
      </c>
      <c r="F42" s="14" t="s">
        <v>142</v>
      </c>
      <c r="G42" s="14" t="s">
        <v>122</v>
      </c>
      <c r="H42" s="14">
        <v>8</v>
      </c>
      <c r="I42" s="19" t="s">
        <v>258</v>
      </c>
      <c r="J42" s="14" t="s">
        <v>335</v>
      </c>
      <c r="K42" s="14" t="s">
        <v>336</v>
      </c>
      <c r="L42" s="14" t="s">
        <v>35</v>
      </c>
      <c r="M42" s="14">
        <v>3959</v>
      </c>
      <c r="N42" s="14">
        <v>3959</v>
      </c>
      <c r="O42" s="14">
        <v>3959</v>
      </c>
      <c r="P42" s="14">
        <v>4659</v>
      </c>
      <c r="Q42" s="9">
        <f t="shared" ref="Q42:S42" si="15">+Q41</f>
        <v>3955</v>
      </c>
      <c r="R42" s="9">
        <f t="shared" si="15"/>
        <v>4163</v>
      </c>
      <c r="S42" s="9">
        <f t="shared" si="15"/>
        <v>4163</v>
      </c>
      <c r="T42" s="14">
        <v>4593</v>
      </c>
      <c r="U42" s="14">
        <v>4379</v>
      </c>
      <c r="V42" s="14">
        <v>4606</v>
      </c>
      <c r="X42" s="9">
        <f>+X41</f>
        <v>3851</v>
      </c>
    </row>
    <row r="43" spans="1:24" s="9" customFormat="1" x14ac:dyDescent="0.2">
      <c r="A43" s="14" t="s">
        <v>157</v>
      </c>
      <c r="B43" s="9" t="s">
        <v>1</v>
      </c>
      <c r="C43" s="14" t="s">
        <v>55</v>
      </c>
      <c r="D43" s="14" t="s">
        <v>56</v>
      </c>
      <c r="E43" s="14" t="s">
        <v>45</v>
      </c>
      <c r="F43" s="14" t="s">
        <v>142</v>
      </c>
      <c r="G43" s="14" t="s">
        <v>122</v>
      </c>
      <c r="H43" s="14">
        <v>12</v>
      </c>
      <c r="I43" s="19" t="s">
        <v>337</v>
      </c>
      <c r="J43" s="14" t="s">
        <v>338</v>
      </c>
      <c r="K43" s="14" t="s">
        <v>339</v>
      </c>
      <c r="L43" s="14" t="s">
        <v>35</v>
      </c>
      <c r="M43" s="14">
        <v>5929</v>
      </c>
      <c r="N43" s="14">
        <v>5929</v>
      </c>
      <c r="O43" s="14">
        <v>5929</v>
      </c>
      <c r="P43" s="14">
        <v>6955</v>
      </c>
      <c r="Q43" s="9">
        <f t="shared" ref="Q43:S43" si="16">+Q44</f>
        <v>5915</v>
      </c>
      <c r="R43" s="9">
        <f t="shared" si="16"/>
        <v>6227</v>
      </c>
      <c r="S43" s="9">
        <f t="shared" si="16"/>
        <v>6227</v>
      </c>
      <c r="T43" s="14">
        <v>6879</v>
      </c>
      <c r="U43" s="14">
        <v>6558</v>
      </c>
      <c r="V43" s="14">
        <v>6900</v>
      </c>
      <c r="X43" s="9">
        <f>+X44</f>
        <v>5760</v>
      </c>
    </row>
    <row r="44" spans="1:24" s="9" customFormat="1" x14ac:dyDescent="0.2">
      <c r="A44" s="14" t="s">
        <v>157</v>
      </c>
      <c r="B44" s="9" t="s">
        <v>1</v>
      </c>
      <c r="C44" s="14" t="s">
        <v>55</v>
      </c>
      <c r="D44" s="14" t="s">
        <v>56</v>
      </c>
      <c r="E44" s="14" t="s">
        <v>44</v>
      </c>
      <c r="F44" s="14" t="s">
        <v>142</v>
      </c>
      <c r="G44" s="14" t="s">
        <v>122</v>
      </c>
      <c r="H44" s="14">
        <v>12</v>
      </c>
      <c r="I44" s="19" t="s">
        <v>337</v>
      </c>
      <c r="J44" s="14" t="s">
        <v>338</v>
      </c>
      <c r="K44" s="14" t="s">
        <v>339</v>
      </c>
      <c r="L44" s="14" t="s">
        <v>35</v>
      </c>
      <c r="M44" s="9">
        <f>+M43</f>
        <v>5929</v>
      </c>
      <c r="N44" s="9">
        <f t="shared" ref="N44:P44" si="17">+N43</f>
        <v>5929</v>
      </c>
      <c r="O44" s="9">
        <f t="shared" si="17"/>
        <v>5929</v>
      </c>
      <c r="P44" s="9">
        <f t="shared" si="17"/>
        <v>6955</v>
      </c>
      <c r="Q44" s="14">
        <v>5915</v>
      </c>
      <c r="R44" s="14">
        <v>6227</v>
      </c>
      <c r="S44" s="14">
        <v>6227</v>
      </c>
      <c r="T44" s="9">
        <f t="shared" ref="T44" si="18">+T43</f>
        <v>6879</v>
      </c>
      <c r="U44" s="9">
        <f t="shared" ref="U44" si="19">+U43</f>
        <v>6558</v>
      </c>
      <c r="V44" s="9">
        <f t="shared" ref="V44" si="20">+V43</f>
        <v>6900</v>
      </c>
      <c r="W44" s="14"/>
      <c r="X44" s="14">
        <v>5760</v>
      </c>
    </row>
    <row r="45" spans="1:24" x14ac:dyDescent="0.2">
      <c r="A45" s="10" t="s">
        <v>158</v>
      </c>
      <c r="B45" t="s">
        <v>1</v>
      </c>
      <c r="C45" s="10" t="s">
        <v>57</v>
      </c>
      <c r="D45" s="10" t="s">
        <v>58</v>
      </c>
      <c r="E45" s="10" t="s">
        <v>37</v>
      </c>
      <c r="F45" s="14" t="s">
        <v>142</v>
      </c>
      <c r="G45" s="10" t="s">
        <v>122</v>
      </c>
      <c r="H45" s="10">
        <v>16</v>
      </c>
      <c r="I45" s="16" t="s">
        <v>265</v>
      </c>
      <c r="J45" s="10" t="s">
        <v>340</v>
      </c>
      <c r="K45" s="10" t="s">
        <v>341</v>
      </c>
      <c r="L45" s="10" t="s">
        <v>35</v>
      </c>
      <c r="M45" s="10">
        <v>4629</v>
      </c>
      <c r="N45" s="10">
        <v>4629</v>
      </c>
      <c r="O45" s="10">
        <v>4629</v>
      </c>
      <c r="P45" s="10">
        <v>5601</v>
      </c>
      <c r="Q45" s="10">
        <v>4860</v>
      </c>
      <c r="R45" s="10">
        <v>5601</v>
      </c>
      <c r="S45" s="10">
        <v>5323</v>
      </c>
      <c r="T45" s="10">
        <v>5555</v>
      </c>
      <c r="U45" s="10">
        <v>5138</v>
      </c>
      <c r="V45" s="10">
        <v>5416</v>
      </c>
    </row>
    <row r="46" spans="1:24" x14ac:dyDescent="0.2">
      <c r="A46" s="10" t="s">
        <v>158</v>
      </c>
      <c r="B46" t="s">
        <v>1</v>
      </c>
      <c r="C46" s="10" t="s">
        <v>57</v>
      </c>
      <c r="D46" s="10" t="s">
        <v>58</v>
      </c>
      <c r="E46" s="10" t="s">
        <v>39</v>
      </c>
      <c r="F46" s="14" t="s">
        <v>142</v>
      </c>
      <c r="G46" s="10" t="s">
        <v>121</v>
      </c>
      <c r="H46" s="10">
        <v>16</v>
      </c>
      <c r="I46" s="16" t="s">
        <v>265</v>
      </c>
      <c r="J46" s="10" t="s">
        <v>340</v>
      </c>
      <c r="K46" s="10" t="s">
        <v>341</v>
      </c>
      <c r="L46" s="10" t="s">
        <v>35</v>
      </c>
      <c r="M46" s="10">
        <v>4499</v>
      </c>
      <c r="N46" s="10"/>
      <c r="O46" s="10">
        <v>4499</v>
      </c>
      <c r="P46" s="10"/>
      <c r="Q46" s="10"/>
      <c r="R46" s="10"/>
      <c r="S46" s="10"/>
      <c r="T46" s="10">
        <v>5365</v>
      </c>
      <c r="U46" s="10"/>
    </row>
    <row r="47" spans="1:24" x14ac:dyDescent="0.2">
      <c r="A47" s="10" t="s">
        <v>159</v>
      </c>
      <c r="B47" t="s">
        <v>1</v>
      </c>
      <c r="C47" s="10" t="s">
        <v>57</v>
      </c>
      <c r="D47" s="10" t="s">
        <v>59</v>
      </c>
      <c r="E47" s="10" t="s">
        <v>43</v>
      </c>
      <c r="F47" s="14" t="s">
        <v>142</v>
      </c>
      <c r="G47" s="10" t="s">
        <v>121</v>
      </c>
      <c r="H47" s="10">
        <v>16</v>
      </c>
      <c r="I47" s="16" t="s">
        <v>265</v>
      </c>
      <c r="J47" s="10" t="s">
        <v>313</v>
      </c>
      <c r="K47" s="10" t="s">
        <v>342</v>
      </c>
      <c r="L47" s="10" t="s">
        <v>35</v>
      </c>
      <c r="M47" s="10">
        <v>5319</v>
      </c>
      <c r="N47" s="10"/>
      <c r="O47" s="10">
        <v>5319</v>
      </c>
      <c r="P47" s="10"/>
      <c r="Q47" s="10">
        <v>6035</v>
      </c>
      <c r="S47" s="10"/>
      <c r="T47" s="10">
        <v>6342</v>
      </c>
      <c r="W47" s="10"/>
      <c r="X47" s="10">
        <v>5862</v>
      </c>
    </row>
    <row r="48" spans="1:24" s="9" customFormat="1" x14ac:dyDescent="0.2">
      <c r="A48" s="14" t="s">
        <v>159</v>
      </c>
      <c r="B48" s="9" t="s">
        <v>1</v>
      </c>
      <c r="C48" s="14" t="s">
        <v>57</v>
      </c>
      <c r="D48" s="14" t="s">
        <v>59</v>
      </c>
      <c r="E48" s="14" t="s">
        <v>41</v>
      </c>
      <c r="F48" s="14" t="s">
        <v>142</v>
      </c>
      <c r="G48" s="14" t="s">
        <v>122</v>
      </c>
      <c r="H48" s="14">
        <v>16</v>
      </c>
      <c r="I48" s="19" t="s">
        <v>265</v>
      </c>
      <c r="J48" s="14" t="s">
        <v>313</v>
      </c>
      <c r="K48" s="14" t="s">
        <v>342</v>
      </c>
      <c r="L48" s="14" t="s">
        <v>35</v>
      </c>
      <c r="M48" s="9">
        <f>+M49</f>
        <v>5639</v>
      </c>
      <c r="N48" s="9">
        <f>+N49</f>
        <v>5639</v>
      </c>
      <c r="O48" s="14">
        <v>5319</v>
      </c>
      <c r="P48" s="14">
        <v>6223</v>
      </c>
      <c r="Q48" s="14">
        <v>6011</v>
      </c>
      <c r="R48" s="14">
        <v>6383</v>
      </c>
      <c r="S48" s="14">
        <v>6383</v>
      </c>
      <c r="T48" s="14">
        <v>6330</v>
      </c>
      <c r="U48" s="14">
        <v>5851</v>
      </c>
      <c r="V48" s="14">
        <v>6170</v>
      </c>
      <c r="W48" s="14"/>
      <c r="X48" s="14">
        <v>5851</v>
      </c>
    </row>
    <row r="49" spans="1:24" s="9" customFormat="1" x14ac:dyDescent="0.2">
      <c r="A49" s="14" t="s">
        <v>159</v>
      </c>
      <c r="B49" s="9" t="s">
        <v>1</v>
      </c>
      <c r="C49" s="14" t="s">
        <v>57</v>
      </c>
      <c r="D49" s="14" t="s">
        <v>59</v>
      </c>
      <c r="E49" s="14" t="s">
        <v>40</v>
      </c>
      <c r="F49" s="14" t="s">
        <v>142</v>
      </c>
      <c r="G49" s="14" t="s">
        <v>122</v>
      </c>
      <c r="H49" s="14">
        <v>16</v>
      </c>
      <c r="I49" s="19" t="s">
        <v>265</v>
      </c>
      <c r="J49" s="14" t="s">
        <v>313</v>
      </c>
      <c r="K49" s="14" t="s">
        <v>342</v>
      </c>
      <c r="L49" s="14" t="s">
        <v>35</v>
      </c>
      <c r="M49" s="14">
        <v>5639</v>
      </c>
      <c r="N49" s="14">
        <v>5639</v>
      </c>
      <c r="O49" s="9">
        <f t="shared" ref="O49:V49" si="21">+O48</f>
        <v>5319</v>
      </c>
      <c r="P49" s="9">
        <f t="shared" si="21"/>
        <v>6223</v>
      </c>
      <c r="Q49" s="9">
        <f t="shared" si="21"/>
        <v>6011</v>
      </c>
      <c r="R49" s="9">
        <f t="shared" si="21"/>
        <v>6383</v>
      </c>
      <c r="S49" s="9">
        <f t="shared" si="21"/>
        <v>6383</v>
      </c>
      <c r="T49" s="9">
        <f t="shared" si="21"/>
        <v>6330</v>
      </c>
      <c r="U49" s="9">
        <f t="shared" si="21"/>
        <v>5851</v>
      </c>
      <c r="V49" s="9">
        <f t="shared" si="21"/>
        <v>6170</v>
      </c>
      <c r="X49" s="9">
        <f>+X48</f>
        <v>5851</v>
      </c>
    </row>
    <row r="50" spans="1:24" s="9" customFormat="1" x14ac:dyDescent="0.2">
      <c r="A50" s="14" t="s">
        <v>160</v>
      </c>
      <c r="B50" s="9" t="s">
        <v>1</v>
      </c>
      <c r="C50" s="14" t="s">
        <v>60</v>
      </c>
      <c r="D50" s="14" t="s">
        <v>61</v>
      </c>
      <c r="E50" s="14" t="s">
        <v>45</v>
      </c>
      <c r="F50" s="14" t="s">
        <v>142</v>
      </c>
      <c r="G50" s="14" t="s">
        <v>122</v>
      </c>
      <c r="H50" s="14">
        <v>24</v>
      </c>
      <c r="I50" s="19" t="s">
        <v>343</v>
      </c>
      <c r="J50" s="14" t="s">
        <v>344</v>
      </c>
      <c r="K50" s="14" t="s">
        <v>345</v>
      </c>
      <c r="L50" s="14" t="s">
        <v>35</v>
      </c>
      <c r="M50" s="14">
        <v>11829</v>
      </c>
      <c r="N50" s="14">
        <v>11829</v>
      </c>
      <c r="O50" s="14">
        <v>11829</v>
      </c>
      <c r="P50" s="14">
        <v>13876</v>
      </c>
      <c r="Q50" s="9">
        <f t="shared" ref="Q50:S50" si="22">+Q51</f>
        <v>11787</v>
      </c>
      <c r="R50" s="9">
        <f t="shared" si="22"/>
        <v>12407</v>
      </c>
      <c r="S50" s="9">
        <f t="shared" si="22"/>
        <v>12407</v>
      </c>
      <c r="T50" s="14">
        <v>13727</v>
      </c>
      <c r="U50" s="14">
        <v>13085</v>
      </c>
      <c r="V50" s="14">
        <v>13767</v>
      </c>
      <c r="X50" s="9">
        <f>+X51</f>
        <v>11477</v>
      </c>
    </row>
    <row r="51" spans="1:24" s="9" customFormat="1" x14ac:dyDescent="0.2">
      <c r="A51" s="14" t="s">
        <v>160</v>
      </c>
      <c r="B51" s="9" t="s">
        <v>1</v>
      </c>
      <c r="C51" s="14" t="s">
        <v>60</v>
      </c>
      <c r="D51" s="14" t="s">
        <v>61</v>
      </c>
      <c r="E51" s="14" t="s">
        <v>44</v>
      </c>
      <c r="F51" s="14" t="s">
        <v>142</v>
      </c>
      <c r="G51" s="14" t="s">
        <v>122</v>
      </c>
      <c r="H51" s="14">
        <v>24</v>
      </c>
      <c r="I51" s="19" t="s">
        <v>343</v>
      </c>
      <c r="J51" s="14" t="s">
        <v>344</v>
      </c>
      <c r="K51" s="14" t="s">
        <v>345</v>
      </c>
      <c r="L51" s="14" t="s">
        <v>35</v>
      </c>
      <c r="M51" s="9">
        <f>+M50</f>
        <v>11829</v>
      </c>
      <c r="N51" s="9">
        <f t="shared" ref="N51:P51" si="23">+N50</f>
        <v>11829</v>
      </c>
      <c r="O51" s="9">
        <f t="shared" si="23"/>
        <v>11829</v>
      </c>
      <c r="P51" s="9">
        <f t="shared" si="23"/>
        <v>13876</v>
      </c>
      <c r="Q51" s="14">
        <v>11787</v>
      </c>
      <c r="R51" s="14">
        <v>12407</v>
      </c>
      <c r="S51" s="14">
        <v>12407</v>
      </c>
      <c r="T51" s="9">
        <f t="shared" ref="T51" si="24">+T50</f>
        <v>13727</v>
      </c>
      <c r="U51" s="9">
        <f t="shared" ref="U51" si="25">+U50</f>
        <v>13085</v>
      </c>
      <c r="V51" s="9">
        <f t="shared" ref="V51" si="26">+V50</f>
        <v>13767</v>
      </c>
      <c r="W51" s="14"/>
      <c r="X51" s="14">
        <v>11477</v>
      </c>
    </row>
    <row r="52" spans="1:24" x14ac:dyDescent="0.2">
      <c r="A52" s="10" t="s">
        <v>161</v>
      </c>
      <c r="B52" t="s">
        <v>1</v>
      </c>
      <c r="C52" s="10" t="s">
        <v>62</v>
      </c>
      <c r="D52" s="10" t="s">
        <v>63</v>
      </c>
      <c r="E52" s="10" t="s">
        <v>39</v>
      </c>
      <c r="F52" s="14" t="s">
        <v>142</v>
      </c>
      <c r="G52" s="10" t="s">
        <v>121</v>
      </c>
      <c r="H52" s="10">
        <v>32</v>
      </c>
      <c r="I52" s="16" t="s">
        <v>272</v>
      </c>
      <c r="J52" s="10" t="s">
        <v>346</v>
      </c>
      <c r="K52" s="10" t="s">
        <v>347</v>
      </c>
      <c r="L52" s="10" t="s">
        <v>35</v>
      </c>
      <c r="M52" s="10">
        <v>8979</v>
      </c>
      <c r="N52" s="10"/>
      <c r="O52" s="10">
        <v>8979</v>
      </c>
      <c r="S52" s="10"/>
      <c r="T52" s="10">
        <v>10706</v>
      </c>
    </row>
    <row r="53" spans="1:24" x14ac:dyDescent="0.2">
      <c r="A53" s="10" t="s">
        <v>161</v>
      </c>
      <c r="B53" t="s">
        <v>1</v>
      </c>
      <c r="C53" s="10" t="s">
        <v>62</v>
      </c>
      <c r="D53" s="10" t="s">
        <v>63</v>
      </c>
      <c r="E53" s="10" t="s">
        <v>37</v>
      </c>
      <c r="F53" s="14" t="s">
        <v>142</v>
      </c>
      <c r="G53" s="10" t="s">
        <v>122</v>
      </c>
      <c r="H53" s="10">
        <v>32</v>
      </c>
      <c r="I53" s="16" t="s">
        <v>272</v>
      </c>
      <c r="J53" s="10" t="s">
        <v>346</v>
      </c>
      <c r="K53" s="10" t="s">
        <v>347</v>
      </c>
      <c r="L53" s="10" t="s">
        <v>35</v>
      </c>
      <c r="M53" s="10">
        <v>9229</v>
      </c>
      <c r="N53" s="10">
        <v>9229</v>
      </c>
      <c r="O53" s="10">
        <v>9229</v>
      </c>
      <c r="P53" s="10">
        <v>11167</v>
      </c>
      <c r="Q53" s="10">
        <v>9690</v>
      </c>
      <c r="R53" s="10">
        <v>11167</v>
      </c>
      <c r="S53" s="10">
        <v>10613</v>
      </c>
      <c r="T53" s="10">
        <v>11075</v>
      </c>
      <c r="U53" s="10">
        <v>10244</v>
      </c>
      <c r="V53" s="10">
        <v>10798</v>
      </c>
    </row>
    <row r="54" spans="1:24" s="9" customFormat="1" x14ac:dyDescent="0.2">
      <c r="A54" s="14" t="s">
        <v>162</v>
      </c>
      <c r="B54" s="9" t="s">
        <v>1</v>
      </c>
      <c r="C54" s="14" t="s">
        <v>62</v>
      </c>
      <c r="D54" s="14" t="s">
        <v>56</v>
      </c>
      <c r="E54" s="14" t="s">
        <v>40</v>
      </c>
      <c r="F54" s="14" t="s">
        <v>142</v>
      </c>
      <c r="G54" s="14" t="s">
        <v>122</v>
      </c>
      <c r="H54" s="14">
        <v>32</v>
      </c>
      <c r="I54" s="19" t="s">
        <v>272</v>
      </c>
      <c r="J54" s="14" t="s">
        <v>338</v>
      </c>
      <c r="K54" s="14" t="s">
        <v>348</v>
      </c>
      <c r="L54" s="14" t="s">
        <v>35</v>
      </c>
      <c r="M54" s="14">
        <v>11249</v>
      </c>
      <c r="N54" s="14">
        <v>11249</v>
      </c>
      <c r="O54" s="9">
        <f t="shared" ref="O54:V54" si="27">+O55</f>
        <v>10609</v>
      </c>
      <c r="P54" s="9">
        <f t="shared" si="27"/>
        <v>12413</v>
      </c>
      <c r="Q54" s="9">
        <f t="shared" si="27"/>
        <v>11988</v>
      </c>
      <c r="R54" s="9">
        <f t="shared" si="27"/>
        <v>12731</v>
      </c>
      <c r="S54" s="9">
        <f t="shared" si="27"/>
        <v>12731</v>
      </c>
      <c r="T54" s="9">
        <f t="shared" si="27"/>
        <v>12625</v>
      </c>
      <c r="U54" s="9">
        <f t="shared" si="27"/>
        <v>11670</v>
      </c>
      <c r="V54" s="9">
        <f t="shared" si="27"/>
        <v>12306</v>
      </c>
      <c r="X54" s="9">
        <f>+X55</f>
        <v>11670</v>
      </c>
    </row>
    <row r="55" spans="1:24" s="9" customFormat="1" x14ac:dyDescent="0.2">
      <c r="A55" s="14" t="s">
        <v>162</v>
      </c>
      <c r="B55" s="9" t="s">
        <v>1</v>
      </c>
      <c r="C55" s="14" t="s">
        <v>62</v>
      </c>
      <c r="D55" s="14" t="s">
        <v>56</v>
      </c>
      <c r="E55" s="14" t="s">
        <v>41</v>
      </c>
      <c r="F55" s="14" t="s">
        <v>142</v>
      </c>
      <c r="G55" s="14" t="s">
        <v>122</v>
      </c>
      <c r="H55" s="14">
        <v>32</v>
      </c>
      <c r="I55" s="19" t="s">
        <v>272</v>
      </c>
      <c r="J55" s="14" t="s">
        <v>338</v>
      </c>
      <c r="K55" s="14" t="s">
        <v>348</v>
      </c>
      <c r="L55" s="14" t="s">
        <v>35</v>
      </c>
      <c r="M55" s="9">
        <f>+M54</f>
        <v>11249</v>
      </c>
      <c r="N55" s="9">
        <f>+N54</f>
        <v>11249</v>
      </c>
      <c r="O55" s="14">
        <v>10609</v>
      </c>
      <c r="P55" s="14">
        <v>12413</v>
      </c>
      <c r="Q55" s="14">
        <v>11988</v>
      </c>
      <c r="R55" s="14">
        <v>12731</v>
      </c>
      <c r="S55" s="14">
        <v>12731</v>
      </c>
      <c r="T55" s="14">
        <v>12625</v>
      </c>
      <c r="U55" s="14">
        <v>11670</v>
      </c>
      <c r="V55" s="14">
        <v>12306</v>
      </c>
      <c r="W55" s="14"/>
      <c r="X55" s="14">
        <v>11670</v>
      </c>
    </row>
    <row r="56" spans="1:24" x14ac:dyDescent="0.2">
      <c r="A56" s="10" t="s">
        <v>162</v>
      </c>
      <c r="B56" t="s">
        <v>1</v>
      </c>
      <c r="C56" s="10" t="s">
        <v>62</v>
      </c>
      <c r="D56" s="10" t="s">
        <v>56</v>
      </c>
      <c r="E56" s="10" t="s">
        <v>43</v>
      </c>
      <c r="F56" s="14" t="s">
        <v>142</v>
      </c>
      <c r="G56" s="10" t="s">
        <v>121</v>
      </c>
      <c r="H56" s="10">
        <v>32</v>
      </c>
      <c r="I56" s="16" t="s">
        <v>272</v>
      </c>
      <c r="J56" s="10" t="s">
        <v>338</v>
      </c>
      <c r="K56" s="10" t="s">
        <v>348</v>
      </c>
      <c r="L56" s="10" t="s">
        <v>35</v>
      </c>
      <c r="M56" s="10">
        <v>10609</v>
      </c>
      <c r="N56" s="10"/>
      <c r="O56" s="10">
        <v>10609</v>
      </c>
      <c r="P56" s="10"/>
      <c r="Q56" s="10">
        <v>12035</v>
      </c>
      <c r="S56" s="10"/>
      <c r="T56" s="10">
        <v>12651</v>
      </c>
      <c r="W56" s="10"/>
      <c r="X56" s="10">
        <v>11692</v>
      </c>
    </row>
    <row r="57" spans="1:24" x14ac:dyDescent="0.2">
      <c r="A57" s="10" t="s">
        <v>163</v>
      </c>
      <c r="B57" t="s">
        <v>1</v>
      </c>
      <c r="C57" s="10" t="s">
        <v>64</v>
      </c>
      <c r="D57" s="10" t="s">
        <v>65</v>
      </c>
      <c r="E57" s="10" t="s">
        <v>39</v>
      </c>
      <c r="F57" s="14" t="s">
        <v>142</v>
      </c>
      <c r="G57" s="10" t="s">
        <v>121</v>
      </c>
      <c r="H57" s="10">
        <v>48</v>
      </c>
      <c r="I57" s="16" t="s">
        <v>278</v>
      </c>
      <c r="J57" s="10" t="s">
        <v>349</v>
      </c>
      <c r="K57" s="10" t="s">
        <v>350</v>
      </c>
      <c r="L57" s="10" t="s">
        <v>35</v>
      </c>
      <c r="M57" s="10">
        <v>13449</v>
      </c>
      <c r="N57" s="10"/>
      <c r="O57" s="10">
        <v>13449</v>
      </c>
      <c r="P57" s="10"/>
      <c r="Q57" s="10"/>
      <c r="R57" s="10"/>
      <c r="S57" s="10"/>
      <c r="T57" s="10">
        <v>16038</v>
      </c>
      <c r="U57" s="10"/>
    </row>
    <row r="58" spans="1:24" x14ac:dyDescent="0.2">
      <c r="A58" s="10" t="s">
        <v>163</v>
      </c>
      <c r="B58" t="s">
        <v>1</v>
      </c>
      <c r="C58" s="10" t="s">
        <v>64</v>
      </c>
      <c r="D58" s="10" t="s">
        <v>65</v>
      </c>
      <c r="E58" s="10" t="s">
        <v>37</v>
      </c>
      <c r="F58" s="14" t="s">
        <v>142</v>
      </c>
      <c r="G58" s="10" t="s">
        <v>122</v>
      </c>
      <c r="H58" s="10">
        <v>48</v>
      </c>
      <c r="I58" s="16" t="s">
        <v>278</v>
      </c>
      <c r="J58" s="10" t="s">
        <v>349</v>
      </c>
      <c r="K58" s="10" t="s">
        <v>350</v>
      </c>
      <c r="L58" s="10" t="s">
        <v>35</v>
      </c>
      <c r="M58" s="10">
        <v>13829</v>
      </c>
      <c r="N58" s="10">
        <v>13829</v>
      </c>
      <c r="O58" s="10">
        <v>13829</v>
      </c>
      <c r="P58" s="10">
        <v>16733</v>
      </c>
      <c r="Q58" s="10">
        <v>14520</v>
      </c>
      <c r="R58" s="10">
        <v>16733</v>
      </c>
      <c r="S58" s="10">
        <v>15903</v>
      </c>
      <c r="T58" s="10">
        <v>16595</v>
      </c>
      <c r="U58" s="10">
        <v>15350</v>
      </c>
      <c r="V58" s="10">
        <v>16180</v>
      </c>
    </row>
    <row r="59" spans="1:24" x14ac:dyDescent="0.2">
      <c r="A59" s="10" t="s">
        <v>164</v>
      </c>
      <c r="B59" t="s">
        <v>1</v>
      </c>
      <c r="C59" s="10" t="s">
        <v>64</v>
      </c>
      <c r="D59" s="10" t="s">
        <v>66</v>
      </c>
      <c r="E59" s="10" t="s">
        <v>43</v>
      </c>
      <c r="F59" s="14" t="s">
        <v>142</v>
      </c>
      <c r="G59" s="10" t="s">
        <v>121</v>
      </c>
      <c r="H59" s="10">
        <v>48</v>
      </c>
      <c r="I59" s="16" t="s">
        <v>278</v>
      </c>
      <c r="J59" s="10" t="s">
        <v>351</v>
      </c>
      <c r="K59" s="10" t="s">
        <v>352</v>
      </c>
      <c r="L59" s="10" t="s">
        <v>35</v>
      </c>
      <c r="M59" s="10">
        <v>15899</v>
      </c>
      <c r="N59" s="10"/>
      <c r="O59" s="10">
        <v>15899</v>
      </c>
      <c r="P59" s="10"/>
      <c r="Q59" s="10">
        <v>18036</v>
      </c>
      <c r="S59" s="10"/>
      <c r="T59" s="10">
        <v>18953</v>
      </c>
      <c r="W59" s="10"/>
      <c r="X59" s="10">
        <v>17522</v>
      </c>
    </row>
    <row r="60" spans="1:24" s="9" customFormat="1" x14ac:dyDescent="0.2">
      <c r="A60" s="14" t="s">
        <v>164</v>
      </c>
      <c r="B60" s="9" t="s">
        <v>1</v>
      </c>
      <c r="C60" s="14" t="s">
        <v>64</v>
      </c>
      <c r="D60" s="14" t="s">
        <v>66</v>
      </c>
      <c r="E60" s="14" t="s">
        <v>41</v>
      </c>
      <c r="F60" s="14" t="s">
        <v>142</v>
      </c>
      <c r="G60" s="14" t="s">
        <v>122</v>
      </c>
      <c r="H60" s="14">
        <v>48</v>
      </c>
      <c r="I60" s="19" t="s">
        <v>278</v>
      </c>
      <c r="J60" s="14" t="s">
        <v>351</v>
      </c>
      <c r="K60" s="14" t="s">
        <v>352</v>
      </c>
      <c r="L60" s="14" t="s">
        <v>35</v>
      </c>
      <c r="M60" s="9">
        <f>+M61</f>
        <v>16859</v>
      </c>
      <c r="N60" s="9">
        <f>+N61</f>
        <v>16859</v>
      </c>
      <c r="O60" s="14">
        <v>15899</v>
      </c>
      <c r="P60" s="14">
        <v>18602</v>
      </c>
      <c r="Q60" s="14">
        <v>17966</v>
      </c>
      <c r="R60" s="14">
        <v>19079</v>
      </c>
      <c r="S60" s="14">
        <v>19079</v>
      </c>
      <c r="T60" s="14">
        <v>18920</v>
      </c>
      <c r="U60" s="14">
        <v>17489</v>
      </c>
      <c r="V60" s="14">
        <v>18443</v>
      </c>
      <c r="W60" s="14"/>
      <c r="X60" s="14">
        <v>17489</v>
      </c>
    </row>
    <row r="61" spans="1:24" s="9" customFormat="1" x14ac:dyDescent="0.2">
      <c r="A61" s="14" t="s">
        <v>164</v>
      </c>
      <c r="B61" s="9" t="s">
        <v>1</v>
      </c>
      <c r="C61" s="14" t="s">
        <v>64</v>
      </c>
      <c r="D61" s="14" t="s">
        <v>66</v>
      </c>
      <c r="E61" s="14" t="s">
        <v>40</v>
      </c>
      <c r="F61" s="14" t="s">
        <v>142</v>
      </c>
      <c r="G61" s="14" t="s">
        <v>122</v>
      </c>
      <c r="H61" s="14">
        <v>48</v>
      </c>
      <c r="I61" s="19" t="s">
        <v>278</v>
      </c>
      <c r="J61" s="14" t="s">
        <v>351</v>
      </c>
      <c r="K61" s="14" t="s">
        <v>352</v>
      </c>
      <c r="L61" s="14" t="s">
        <v>35</v>
      </c>
      <c r="M61" s="14">
        <v>16859</v>
      </c>
      <c r="N61" s="14">
        <v>16859</v>
      </c>
      <c r="O61" s="9">
        <f t="shared" ref="O61:V61" si="28">+O60</f>
        <v>15899</v>
      </c>
      <c r="P61" s="9">
        <f t="shared" si="28"/>
        <v>18602</v>
      </c>
      <c r="Q61" s="9">
        <f t="shared" si="28"/>
        <v>17966</v>
      </c>
      <c r="R61" s="9">
        <f t="shared" si="28"/>
        <v>19079</v>
      </c>
      <c r="S61" s="9">
        <f t="shared" si="28"/>
        <v>19079</v>
      </c>
      <c r="T61" s="9">
        <f t="shared" si="28"/>
        <v>18920</v>
      </c>
      <c r="U61" s="9">
        <f t="shared" si="28"/>
        <v>17489</v>
      </c>
      <c r="V61" s="9">
        <f t="shared" si="28"/>
        <v>18443</v>
      </c>
      <c r="X61" s="9">
        <f>+X60</f>
        <v>17489</v>
      </c>
    </row>
    <row r="62" spans="1:24" s="9" customFormat="1" x14ac:dyDescent="0.2">
      <c r="A62" s="14" t="s">
        <v>165</v>
      </c>
      <c r="B62" s="9" t="s">
        <v>1</v>
      </c>
      <c r="C62" s="14" t="s">
        <v>64</v>
      </c>
      <c r="D62" s="14" t="s">
        <v>67</v>
      </c>
      <c r="E62" s="14" t="s">
        <v>45</v>
      </c>
      <c r="F62" s="14" t="s">
        <v>142</v>
      </c>
      <c r="G62" s="14" t="s">
        <v>122</v>
      </c>
      <c r="H62" s="14">
        <v>48</v>
      </c>
      <c r="I62" s="19" t="s">
        <v>278</v>
      </c>
      <c r="J62" s="14" t="s">
        <v>353</v>
      </c>
      <c r="K62" s="14" t="s">
        <v>354</v>
      </c>
      <c r="L62" s="14" t="s">
        <v>35</v>
      </c>
      <c r="M62" s="14">
        <v>23629</v>
      </c>
      <c r="N62" s="14">
        <v>23629</v>
      </c>
      <c r="O62" s="14">
        <v>23629</v>
      </c>
      <c r="P62" s="14">
        <v>27813</v>
      </c>
      <c r="Q62" s="9">
        <f t="shared" ref="Q62:S62" si="29">+Q63</f>
        <v>23540</v>
      </c>
      <c r="S62" s="9">
        <f t="shared" si="29"/>
        <v>24779</v>
      </c>
      <c r="T62" s="14">
        <v>27418</v>
      </c>
      <c r="U62" s="14">
        <v>26138</v>
      </c>
      <c r="V62" s="14">
        <v>27505</v>
      </c>
      <c r="X62" s="9">
        <f>+X63</f>
        <v>22921</v>
      </c>
    </row>
    <row r="63" spans="1:24" s="9" customFormat="1" x14ac:dyDescent="0.2">
      <c r="A63" s="14" t="s">
        <v>165</v>
      </c>
      <c r="B63" s="9" t="s">
        <v>1</v>
      </c>
      <c r="C63" s="14" t="s">
        <v>64</v>
      </c>
      <c r="D63" s="14" t="s">
        <v>67</v>
      </c>
      <c r="E63" s="14" t="s">
        <v>44</v>
      </c>
      <c r="F63" s="14" t="s">
        <v>142</v>
      </c>
      <c r="G63" s="14" t="s">
        <v>122</v>
      </c>
      <c r="H63" s="14">
        <v>48</v>
      </c>
      <c r="I63" s="19" t="s">
        <v>278</v>
      </c>
      <c r="J63" s="14" t="s">
        <v>353</v>
      </c>
      <c r="K63" s="14" t="s">
        <v>354</v>
      </c>
      <c r="L63" s="14" t="s">
        <v>35</v>
      </c>
      <c r="M63" s="14">
        <f>+M62</f>
        <v>23629</v>
      </c>
      <c r="N63" s="14">
        <f t="shared" ref="N63:P63" si="30">+N62</f>
        <v>23629</v>
      </c>
      <c r="O63" s="14">
        <f t="shared" si="30"/>
        <v>23629</v>
      </c>
      <c r="P63" s="14">
        <f t="shared" si="30"/>
        <v>27813</v>
      </c>
      <c r="Q63" s="14">
        <v>23540</v>
      </c>
      <c r="R63" s="14"/>
      <c r="S63" s="14">
        <v>24779</v>
      </c>
      <c r="T63" s="14">
        <f t="shared" ref="T63" si="31">+T62</f>
        <v>27418</v>
      </c>
      <c r="U63" s="14">
        <f t="shared" ref="U63" si="32">+U62</f>
        <v>26138</v>
      </c>
      <c r="V63" s="14">
        <f t="shared" ref="V63" si="33">+V62</f>
        <v>27505</v>
      </c>
      <c r="W63" s="14"/>
      <c r="X63" s="14">
        <v>22921</v>
      </c>
    </row>
    <row r="64" spans="1:24" x14ac:dyDescent="0.2">
      <c r="A64" s="10" t="s">
        <v>166</v>
      </c>
      <c r="B64" t="s">
        <v>1</v>
      </c>
      <c r="C64" s="10" t="s">
        <v>68</v>
      </c>
      <c r="D64" s="10" t="s">
        <v>69</v>
      </c>
      <c r="E64" s="10" t="s">
        <v>37</v>
      </c>
      <c r="F64" s="14" t="s">
        <v>142</v>
      </c>
      <c r="G64" s="10" t="s">
        <v>122</v>
      </c>
      <c r="H64" s="10">
        <v>64</v>
      </c>
      <c r="I64" s="16" t="s">
        <v>284</v>
      </c>
      <c r="J64" s="10" t="s">
        <v>355</v>
      </c>
      <c r="K64" s="10" t="s">
        <v>356</v>
      </c>
      <c r="L64" s="10" t="s">
        <v>35</v>
      </c>
      <c r="M64" s="10">
        <v>18439</v>
      </c>
      <c r="N64" s="10">
        <v>18439</v>
      </c>
      <c r="O64" s="10">
        <v>18439</v>
      </c>
      <c r="P64" s="10">
        <v>22311</v>
      </c>
      <c r="Q64" s="10">
        <v>19361</v>
      </c>
      <c r="R64" s="10">
        <v>22311</v>
      </c>
      <c r="S64" s="10">
        <v>21205</v>
      </c>
      <c r="T64" s="10">
        <v>22127</v>
      </c>
      <c r="U64" s="10">
        <v>20467</v>
      </c>
      <c r="V64" s="10">
        <v>21574</v>
      </c>
    </row>
    <row r="65" spans="1:24" x14ac:dyDescent="0.2">
      <c r="A65" s="10" t="s">
        <v>166</v>
      </c>
      <c r="B65" t="s">
        <v>1</v>
      </c>
      <c r="C65" s="10" t="s">
        <v>68</v>
      </c>
      <c r="D65" s="10" t="s">
        <v>69</v>
      </c>
      <c r="E65" s="10" t="s">
        <v>39</v>
      </c>
      <c r="F65" s="14" t="s">
        <v>142</v>
      </c>
      <c r="G65" s="10" t="s">
        <v>121</v>
      </c>
      <c r="H65" s="10">
        <v>64</v>
      </c>
      <c r="I65" s="16" t="s">
        <v>284</v>
      </c>
      <c r="J65" s="10" t="s">
        <v>355</v>
      </c>
      <c r="K65" s="10" t="s">
        <v>356</v>
      </c>
      <c r="L65" s="10" t="s">
        <v>35</v>
      </c>
      <c r="M65" s="10">
        <v>17919</v>
      </c>
      <c r="N65" s="10"/>
      <c r="O65" s="10">
        <v>17919</v>
      </c>
      <c r="S65" s="10"/>
      <c r="T65" s="10">
        <v>21363</v>
      </c>
    </row>
    <row r="66" spans="1:24" x14ac:dyDescent="0.2">
      <c r="A66" s="10" t="s">
        <v>167</v>
      </c>
      <c r="B66" t="s">
        <v>1</v>
      </c>
      <c r="C66" s="10" t="s">
        <v>68</v>
      </c>
      <c r="D66" s="10" t="s">
        <v>61</v>
      </c>
      <c r="E66" s="10" t="s">
        <v>43</v>
      </c>
      <c r="F66" s="14" t="s">
        <v>142</v>
      </c>
      <c r="G66" s="10" t="s">
        <v>121</v>
      </c>
      <c r="H66" s="10">
        <v>64</v>
      </c>
      <c r="I66" s="16" t="s">
        <v>284</v>
      </c>
      <c r="J66" s="10" t="s">
        <v>344</v>
      </c>
      <c r="K66" s="10" t="s">
        <v>357</v>
      </c>
      <c r="L66" s="10" t="s">
        <v>35</v>
      </c>
      <c r="M66" s="10">
        <v>21189</v>
      </c>
      <c r="O66" s="10">
        <v>21189</v>
      </c>
      <c r="P66" s="10"/>
      <c r="Q66" s="10">
        <v>24042</v>
      </c>
      <c r="S66" s="10"/>
      <c r="T66" s="10">
        <v>25264</v>
      </c>
      <c r="V66" s="10"/>
      <c r="X66" s="10">
        <v>23352</v>
      </c>
    </row>
    <row r="67" spans="1:24" s="9" customFormat="1" x14ac:dyDescent="0.2">
      <c r="A67" s="14" t="s">
        <v>167</v>
      </c>
      <c r="B67" s="9" t="s">
        <v>1</v>
      </c>
      <c r="C67" s="14" t="s">
        <v>68</v>
      </c>
      <c r="D67" s="14" t="s">
        <v>61</v>
      </c>
      <c r="E67" s="14" t="s">
        <v>40</v>
      </c>
      <c r="F67" s="14" t="s">
        <v>142</v>
      </c>
      <c r="G67" s="14" t="s">
        <v>122</v>
      </c>
      <c r="H67" s="14">
        <v>64</v>
      </c>
      <c r="I67" s="19" t="s">
        <v>284</v>
      </c>
      <c r="J67" s="14" t="s">
        <v>344</v>
      </c>
      <c r="K67" s="14" t="s">
        <v>357</v>
      </c>
      <c r="L67" s="14" t="s">
        <v>35</v>
      </c>
      <c r="M67" s="14">
        <v>22469</v>
      </c>
      <c r="N67" s="14">
        <v>22469</v>
      </c>
      <c r="O67" s="14">
        <f>+O68</f>
        <v>21179</v>
      </c>
      <c r="P67" s="14">
        <f t="shared" ref="P67:X67" si="34">+P68</f>
        <v>24779</v>
      </c>
      <c r="Q67" s="14">
        <f t="shared" si="34"/>
        <v>23932</v>
      </c>
      <c r="R67" s="14">
        <f t="shared" si="34"/>
        <v>25415</v>
      </c>
      <c r="S67" s="14">
        <f t="shared" si="34"/>
        <v>25415</v>
      </c>
      <c r="T67" s="14">
        <f t="shared" si="34"/>
        <v>25203</v>
      </c>
      <c r="U67" s="14">
        <f t="shared" si="34"/>
        <v>23297</v>
      </c>
      <c r="V67" s="14">
        <f t="shared" si="34"/>
        <v>24568</v>
      </c>
      <c r="W67" s="14"/>
      <c r="X67" s="14">
        <f t="shared" si="34"/>
        <v>23297</v>
      </c>
    </row>
    <row r="68" spans="1:24" s="9" customFormat="1" x14ac:dyDescent="0.2">
      <c r="A68" s="14" t="s">
        <v>167</v>
      </c>
      <c r="B68" s="9" t="s">
        <v>1</v>
      </c>
      <c r="C68" s="14" t="s">
        <v>68</v>
      </c>
      <c r="D68" s="14" t="s">
        <v>61</v>
      </c>
      <c r="E68" s="14" t="s">
        <v>41</v>
      </c>
      <c r="F68" s="14" t="s">
        <v>142</v>
      </c>
      <c r="G68" s="14" t="s">
        <v>122</v>
      </c>
      <c r="H68" s="14">
        <v>64</v>
      </c>
      <c r="I68" s="19" t="s">
        <v>284</v>
      </c>
      <c r="J68" s="14" t="s">
        <v>344</v>
      </c>
      <c r="K68" s="14" t="s">
        <v>357</v>
      </c>
      <c r="L68" s="14" t="s">
        <v>35</v>
      </c>
      <c r="M68" s="9">
        <f>+M67</f>
        <v>22469</v>
      </c>
      <c r="N68" s="9">
        <f>+N67</f>
        <v>22469</v>
      </c>
      <c r="O68" s="14">
        <v>21179</v>
      </c>
      <c r="P68" s="14">
        <v>24779</v>
      </c>
      <c r="Q68" s="14">
        <v>23932</v>
      </c>
      <c r="R68" s="14">
        <v>25415</v>
      </c>
      <c r="S68" s="14">
        <v>25415</v>
      </c>
      <c r="T68" s="14">
        <v>25203</v>
      </c>
      <c r="U68" s="14">
        <v>23297</v>
      </c>
      <c r="V68" s="14">
        <v>24568</v>
      </c>
      <c r="W68" s="14"/>
      <c r="X68" s="14">
        <v>23297</v>
      </c>
    </row>
    <row r="69" spans="1:24" x14ac:dyDescent="0.2">
      <c r="A69" s="10" t="s">
        <v>168</v>
      </c>
      <c r="B69" t="s">
        <v>1</v>
      </c>
      <c r="C69" s="10" t="s">
        <v>70</v>
      </c>
      <c r="D69" s="10" t="s">
        <v>71</v>
      </c>
      <c r="E69" s="10" t="s">
        <v>45</v>
      </c>
      <c r="F69" s="14" t="s">
        <v>142</v>
      </c>
      <c r="G69" s="10" t="s">
        <v>122</v>
      </c>
      <c r="H69" s="10">
        <v>72</v>
      </c>
      <c r="I69" s="16" t="s">
        <v>317</v>
      </c>
      <c r="J69" s="10" t="s">
        <v>358</v>
      </c>
      <c r="K69" s="10" t="s">
        <v>359</v>
      </c>
      <c r="L69" s="10" t="s">
        <v>35</v>
      </c>
      <c r="M69" s="10">
        <v>35429</v>
      </c>
      <c r="N69" s="10">
        <v>35429</v>
      </c>
      <c r="O69" s="10">
        <v>35429</v>
      </c>
      <c r="P69" s="10">
        <v>41699</v>
      </c>
      <c r="R69" s="10"/>
      <c r="S69" s="10"/>
      <c r="T69" s="10">
        <v>41116</v>
      </c>
      <c r="U69" s="10">
        <v>41103</v>
      </c>
      <c r="V69" s="10">
        <v>41227</v>
      </c>
    </row>
    <row r="70" spans="1:24" x14ac:dyDescent="0.2">
      <c r="A70" s="10" t="s">
        <v>169</v>
      </c>
      <c r="B70" t="s">
        <v>1</v>
      </c>
      <c r="C70" s="10" t="s">
        <v>72</v>
      </c>
      <c r="D70" s="10" t="s">
        <v>73</v>
      </c>
      <c r="E70" s="10" t="s">
        <v>37</v>
      </c>
      <c r="F70" s="14" t="s">
        <v>142</v>
      </c>
      <c r="G70" s="10" t="s">
        <v>122</v>
      </c>
      <c r="H70" s="10">
        <v>96</v>
      </c>
      <c r="I70" s="16" t="s">
        <v>294</v>
      </c>
      <c r="J70" s="10" t="s">
        <v>360</v>
      </c>
      <c r="K70" s="10" t="s">
        <v>361</v>
      </c>
      <c r="L70" s="10" t="s">
        <v>35</v>
      </c>
      <c r="M70" s="10">
        <v>27639</v>
      </c>
      <c r="N70" s="10">
        <v>27639</v>
      </c>
      <c r="O70" s="10">
        <v>27639</v>
      </c>
      <c r="P70" s="10">
        <v>33443</v>
      </c>
      <c r="Q70" s="10">
        <v>29021</v>
      </c>
      <c r="R70" s="10">
        <v>33443</v>
      </c>
      <c r="S70" s="10">
        <v>31785</v>
      </c>
      <c r="T70" s="10">
        <v>33167</v>
      </c>
      <c r="U70" s="10">
        <v>30679</v>
      </c>
      <c r="V70" s="10">
        <v>32338</v>
      </c>
    </row>
    <row r="71" spans="1:24" x14ac:dyDescent="0.2">
      <c r="A71" s="10" t="s">
        <v>169</v>
      </c>
      <c r="B71" t="s">
        <v>1</v>
      </c>
      <c r="C71" s="10" t="s">
        <v>72</v>
      </c>
      <c r="D71" s="10" t="s">
        <v>73</v>
      </c>
      <c r="E71" s="10" t="s">
        <v>39</v>
      </c>
      <c r="F71" s="14" t="s">
        <v>142</v>
      </c>
      <c r="G71" s="10" t="s">
        <v>121</v>
      </c>
      <c r="H71" s="10">
        <v>96</v>
      </c>
      <c r="I71" s="16" t="s">
        <v>294</v>
      </c>
      <c r="J71" s="10" t="s">
        <v>360</v>
      </c>
      <c r="K71" s="10" t="s">
        <v>361</v>
      </c>
      <c r="L71" s="10" t="s">
        <v>35</v>
      </c>
      <c r="M71" s="10">
        <v>26869</v>
      </c>
      <c r="N71" s="10"/>
      <c r="O71" s="10">
        <v>26869</v>
      </c>
      <c r="S71" s="10"/>
      <c r="T71" s="10">
        <v>32043</v>
      </c>
    </row>
    <row r="72" spans="1:24" s="9" customFormat="1" x14ac:dyDescent="0.2">
      <c r="A72" s="14" t="s">
        <v>170</v>
      </c>
      <c r="B72" s="9" t="s">
        <v>1</v>
      </c>
      <c r="C72" s="14" t="s">
        <v>72</v>
      </c>
      <c r="D72" s="14" t="s">
        <v>74</v>
      </c>
      <c r="E72" s="14" t="s">
        <v>41</v>
      </c>
      <c r="F72" s="14" t="s">
        <v>142</v>
      </c>
      <c r="G72" s="14" t="s">
        <v>122</v>
      </c>
      <c r="H72" s="14">
        <v>96</v>
      </c>
      <c r="I72" s="19" t="s">
        <v>294</v>
      </c>
      <c r="J72" s="14" t="s">
        <v>362</v>
      </c>
      <c r="K72" s="14" t="s">
        <v>363</v>
      </c>
      <c r="L72" s="14" t="s">
        <v>35</v>
      </c>
      <c r="M72" s="9">
        <f>+M73</f>
        <v>33689</v>
      </c>
      <c r="N72" s="9">
        <f>+N73</f>
        <v>33689</v>
      </c>
      <c r="O72" s="14">
        <v>31759</v>
      </c>
      <c r="P72" s="14">
        <v>37158</v>
      </c>
      <c r="Q72" s="14">
        <v>35888</v>
      </c>
      <c r="R72" s="14">
        <v>38111</v>
      </c>
      <c r="S72" s="14">
        <v>38111</v>
      </c>
      <c r="T72" s="14">
        <v>37793</v>
      </c>
      <c r="U72" s="14">
        <v>34935</v>
      </c>
      <c r="V72" s="14">
        <v>36840</v>
      </c>
      <c r="W72" s="14"/>
      <c r="X72" s="14">
        <v>34935</v>
      </c>
    </row>
    <row r="73" spans="1:24" s="9" customFormat="1" x14ac:dyDescent="0.2">
      <c r="A73" s="14" t="s">
        <v>170</v>
      </c>
      <c r="B73" s="9" t="s">
        <v>1</v>
      </c>
      <c r="C73" s="14" t="s">
        <v>72</v>
      </c>
      <c r="D73" s="14" t="s">
        <v>74</v>
      </c>
      <c r="E73" s="14" t="s">
        <v>40</v>
      </c>
      <c r="F73" s="14" t="s">
        <v>142</v>
      </c>
      <c r="G73" s="14" t="s">
        <v>122</v>
      </c>
      <c r="H73" s="14">
        <v>96</v>
      </c>
      <c r="I73" s="19" t="s">
        <v>294</v>
      </c>
      <c r="J73" s="14" t="s">
        <v>362</v>
      </c>
      <c r="K73" s="14" t="s">
        <v>363</v>
      </c>
      <c r="L73" s="14" t="s">
        <v>35</v>
      </c>
      <c r="M73" s="14">
        <v>33689</v>
      </c>
      <c r="N73" s="14">
        <v>33689</v>
      </c>
      <c r="O73" s="9">
        <f>+O72</f>
        <v>31759</v>
      </c>
      <c r="P73" s="9">
        <f t="shared" ref="P73:X73" si="35">+P72</f>
        <v>37158</v>
      </c>
      <c r="Q73" s="9">
        <f t="shared" si="35"/>
        <v>35888</v>
      </c>
      <c r="R73" s="9">
        <f t="shared" si="35"/>
        <v>38111</v>
      </c>
      <c r="S73" s="9">
        <f t="shared" si="35"/>
        <v>38111</v>
      </c>
      <c r="T73" s="9">
        <f t="shared" si="35"/>
        <v>37793</v>
      </c>
      <c r="U73" s="9">
        <f t="shared" si="35"/>
        <v>34935</v>
      </c>
      <c r="V73" s="9">
        <f t="shared" si="35"/>
        <v>36840</v>
      </c>
      <c r="X73" s="9">
        <f t="shared" si="35"/>
        <v>34935</v>
      </c>
    </row>
    <row r="74" spans="1:24" x14ac:dyDescent="0.2">
      <c r="A74" s="10" t="s">
        <v>170</v>
      </c>
      <c r="B74" t="s">
        <v>1</v>
      </c>
      <c r="C74" s="10" t="s">
        <v>72</v>
      </c>
      <c r="D74" s="10" t="s">
        <v>74</v>
      </c>
      <c r="E74" s="10" t="s">
        <v>43</v>
      </c>
      <c r="F74" s="14" t="s">
        <v>142</v>
      </c>
      <c r="G74" s="10" t="s">
        <v>121</v>
      </c>
      <c r="H74" s="10">
        <v>96</v>
      </c>
      <c r="I74" s="16" t="s">
        <v>294</v>
      </c>
      <c r="J74" s="10" t="s">
        <v>362</v>
      </c>
      <c r="K74" s="10" t="s">
        <v>363</v>
      </c>
      <c r="L74" s="10" t="s">
        <v>35</v>
      </c>
      <c r="M74" s="10">
        <v>31759</v>
      </c>
      <c r="N74" s="10"/>
      <c r="O74" s="10">
        <v>31759</v>
      </c>
      <c r="P74" s="10"/>
      <c r="Q74" s="10">
        <v>36029</v>
      </c>
      <c r="S74" s="10"/>
      <c r="T74" s="10">
        <v>37873</v>
      </c>
      <c r="W74" s="10"/>
      <c r="X74" s="10">
        <v>35000</v>
      </c>
    </row>
    <row r="75" spans="1:24" s="9" customFormat="1" x14ac:dyDescent="0.2">
      <c r="A75" s="14" t="s">
        <v>171</v>
      </c>
      <c r="B75" s="9" t="s">
        <v>1</v>
      </c>
      <c r="C75" s="14" t="s">
        <v>72</v>
      </c>
      <c r="D75" s="14" t="s">
        <v>75</v>
      </c>
      <c r="E75" s="14" t="s">
        <v>44</v>
      </c>
      <c r="F75" s="14" t="s">
        <v>142</v>
      </c>
      <c r="G75" s="14" t="s">
        <v>122</v>
      </c>
      <c r="H75" s="14">
        <v>96</v>
      </c>
      <c r="I75" s="19" t="s">
        <v>294</v>
      </c>
      <c r="J75" s="14" t="s">
        <v>364</v>
      </c>
      <c r="K75" s="14" t="s">
        <v>365</v>
      </c>
      <c r="L75" s="14" t="s">
        <v>35</v>
      </c>
      <c r="M75" s="9">
        <f>+M76</f>
        <v>47229</v>
      </c>
      <c r="N75" s="9">
        <f t="shared" ref="N75:P75" si="36">+N76</f>
        <v>47229</v>
      </c>
      <c r="O75" s="9">
        <f t="shared" si="36"/>
        <v>47229</v>
      </c>
      <c r="P75" s="9">
        <f t="shared" si="36"/>
        <v>55583</v>
      </c>
      <c r="Q75" s="14">
        <v>44288</v>
      </c>
      <c r="R75" s="14"/>
      <c r="S75" s="14">
        <v>46619</v>
      </c>
      <c r="T75" s="9">
        <f t="shared" ref="T75:V75" si="37">+T76</f>
        <v>54798</v>
      </c>
      <c r="U75" s="9">
        <f t="shared" si="37"/>
        <v>52253</v>
      </c>
      <c r="V75" s="9">
        <f t="shared" si="37"/>
        <v>54965</v>
      </c>
      <c r="W75" s="14"/>
      <c r="X75" s="14">
        <v>43123</v>
      </c>
    </row>
    <row r="76" spans="1:24" s="9" customFormat="1" x14ac:dyDescent="0.2">
      <c r="A76" s="14" t="s">
        <v>171</v>
      </c>
      <c r="B76" s="9" t="s">
        <v>1</v>
      </c>
      <c r="C76" s="14" t="s">
        <v>72</v>
      </c>
      <c r="D76" s="14" t="s">
        <v>75</v>
      </c>
      <c r="E76" s="14" t="s">
        <v>45</v>
      </c>
      <c r="F76" s="14" t="s">
        <v>142</v>
      </c>
      <c r="G76" s="14" t="s">
        <v>122</v>
      </c>
      <c r="H76" s="14">
        <v>96</v>
      </c>
      <c r="I76" s="19" t="s">
        <v>294</v>
      </c>
      <c r="J76" s="14" t="s">
        <v>364</v>
      </c>
      <c r="K76" s="14" t="s">
        <v>365</v>
      </c>
      <c r="L76" s="14" t="s">
        <v>35</v>
      </c>
      <c r="M76" s="14">
        <v>47229</v>
      </c>
      <c r="N76" s="14">
        <v>47229</v>
      </c>
      <c r="O76" s="14">
        <v>47229</v>
      </c>
      <c r="P76" s="14">
        <v>55583</v>
      </c>
      <c r="Q76" s="9">
        <f>+Q75</f>
        <v>44288</v>
      </c>
      <c r="S76" s="9">
        <f>+S75</f>
        <v>46619</v>
      </c>
      <c r="T76" s="14">
        <v>54798</v>
      </c>
      <c r="U76" s="14">
        <v>52253</v>
      </c>
      <c r="V76" s="14">
        <v>54965</v>
      </c>
      <c r="X76" s="9">
        <f>+X75</f>
        <v>43123</v>
      </c>
    </row>
    <row r="77" spans="1:24" x14ac:dyDescent="0.2">
      <c r="A77" s="10" t="s">
        <v>172</v>
      </c>
      <c r="B77" t="s">
        <v>1</v>
      </c>
      <c r="C77" s="10" t="s">
        <v>76</v>
      </c>
      <c r="D77" s="10" t="s">
        <v>77</v>
      </c>
      <c r="E77" s="10" t="s">
        <v>37</v>
      </c>
      <c r="F77" s="14" t="s">
        <v>142</v>
      </c>
      <c r="G77" s="10" t="s">
        <v>122</v>
      </c>
      <c r="H77" s="10">
        <v>128</v>
      </c>
      <c r="I77" s="16" t="s">
        <v>366</v>
      </c>
      <c r="J77" s="10" t="s">
        <v>367</v>
      </c>
      <c r="K77" s="10" t="s">
        <v>368</v>
      </c>
      <c r="L77" s="10" t="s">
        <v>35</v>
      </c>
      <c r="M77" s="10">
        <v>33509</v>
      </c>
      <c r="N77" s="10">
        <v>33509</v>
      </c>
      <c r="O77" s="10">
        <v>33509</v>
      </c>
      <c r="P77" s="10">
        <v>40546</v>
      </c>
      <c r="Q77" s="10">
        <v>35184</v>
      </c>
      <c r="R77" s="10">
        <v>40546</v>
      </c>
      <c r="S77" s="10">
        <v>38535</v>
      </c>
      <c r="T77" s="10">
        <v>40211</v>
      </c>
      <c r="U77" s="10">
        <v>37195</v>
      </c>
      <c r="V77" s="10">
        <v>39206</v>
      </c>
    </row>
    <row r="78" spans="1:24" x14ac:dyDescent="0.2">
      <c r="A78" s="10" t="s">
        <v>173</v>
      </c>
      <c r="B78" t="s">
        <v>1</v>
      </c>
      <c r="C78" s="10" t="s">
        <v>76</v>
      </c>
      <c r="D78" s="10" t="s">
        <v>67</v>
      </c>
      <c r="E78" s="10" t="s">
        <v>41</v>
      </c>
      <c r="F78" s="14" t="s">
        <v>142</v>
      </c>
      <c r="G78" s="10" t="s">
        <v>122</v>
      </c>
      <c r="H78" s="10">
        <v>128</v>
      </c>
      <c r="I78" s="16" t="s">
        <v>366</v>
      </c>
      <c r="J78" s="10" t="s">
        <v>353</v>
      </c>
      <c r="K78" s="10" t="s">
        <v>369</v>
      </c>
      <c r="L78" s="10" t="s">
        <v>35</v>
      </c>
      <c r="N78" s="10"/>
      <c r="O78" s="10">
        <v>38559</v>
      </c>
      <c r="P78" s="10">
        <v>45114</v>
      </c>
      <c r="Q78" s="10">
        <v>43572</v>
      </c>
      <c r="R78" s="10">
        <v>46271</v>
      </c>
      <c r="S78" s="10">
        <v>46271</v>
      </c>
      <c r="T78" s="10">
        <v>45885</v>
      </c>
      <c r="U78" s="10">
        <v>42415</v>
      </c>
      <c r="V78" s="10">
        <v>44728</v>
      </c>
      <c r="W78" s="10"/>
      <c r="X78" s="10">
        <v>42415</v>
      </c>
    </row>
    <row r="79" spans="1:24" x14ac:dyDescent="0.2">
      <c r="A79" s="10" t="s">
        <v>174</v>
      </c>
      <c r="B79" t="s">
        <v>1</v>
      </c>
      <c r="C79" s="10" t="s">
        <v>78</v>
      </c>
      <c r="D79" s="10" t="s">
        <v>79</v>
      </c>
      <c r="E79" s="10" t="s">
        <v>39</v>
      </c>
      <c r="F79" s="14" t="s">
        <v>142</v>
      </c>
      <c r="G79" s="10" t="s">
        <v>121</v>
      </c>
      <c r="H79" s="10">
        <v>192</v>
      </c>
      <c r="I79" s="16" t="s">
        <v>308</v>
      </c>
      <c r="J79" s="10" t="s">
        <v>370</v>
      </c>
      <c r="K79" s="10" t="s">
        <v>371</v>
      </c>
      <c r="L79" s="10" t="s">
        <v>35</v>
      </c>
      <c r="M79" s="10">
        <v>48849</v>
      </c>
      <c r="N79" s="10"/>
      <c r="O79" s="10">
        <v>48849</v>
      </c>
      <c r="S79" s="10"/>
      <c r="T79" s="10">
        <v>58243</v>
      </c>
    </row>
    <row r="80" spans="1:24" x14ac:dyDescent="0.2">
      <c r="A80" s="10" t="s">
        <v>175</v>
      </c>
      <c r="B80" t="s">
        <v>1</v>
      </c>
      <c r="C80" s="10" t="s">
        <v>78</v>
      </c>
      <c r="D80" s="10" t="s">
        <v>80</v>
      </c>
      <c r="E80" s="10" t="s">
        <v>40</v>
      </c>
      <c r="F80" s="14" t="s">
        <v>142</v>
      </c>
      <c r="G80" s="10" t="s">
        <v>122</v>
      </c>
      <c r="H80" s="10">
        <v>192</v>
      </c>
      <c r="I80" s="16" t="s">
        <v>308</v>
      </c>
      <c r="J80" s="10" t="s">
        <v>372</v>
      </c>
      <c r="K80" s="10" t="s">
        <v>373</v>
      </c>
      <c r="L80" s="10" t="s">
        <v>35</v>
      </c>
      <c r="M80" s="10">
        <v>67349</v>
      </c>
      <c r="N80" s="10">
        <v>67349</v>
      </c>
    </row>
    <row r="81" spans="1:28" x14ac:dyDescent="0.2">
      <c r="A81" s="10" t="s">
        <v>176</v>
      </c>
      <c r="B81" t="s">
        <v>1</v>
      </c>
      <c r="C81" s="10" t="s">
        <v>78</v>
      </c>
      <c r="D81" s="10" t="s">
        <v>71</v>
      </c>
      <c r="E81" s="10" t="s">
        <v>43</v>
      </c>
      <c r="F81" s="14" t="s">
        <v>142</v>
      </c>
      <c r="G81" s="10" t="s">
        <v>121</v>
      </c>
      <c r="H81" s="10">
        <v>192</v>
      </c>
      <c r="I81" s="16" t="s">
        <v>308</v>
      </c>
      <c r="J81" s="10" t="s">
        <v>358</v>
      </c>
      <c r="K81" s="10" t="s">
        <v>374</v>
      </c>
      <c r="L81" s="10" t="s">
        <v>35</v>
      </c>
      <c r="M81" s="10">
        <v>63499</v>
      </c>
      <c r="N81" s="10"/>
      <c r="O81" s="10">
        <v>63499</v>
      </c>
      <c r="S81" s="10"/>
      <c r="T81" s="10">
        <v>75691</v>
      </c>
      <c r="W81" s="10"/>
      <c r="X81" s="10">
        <v>69969</v>
      </c>
    </row>
    <row r="82" spans="1:28" x14ac:dyDescent="0.2">
      <c r="A82" s="10" t="s">
        <v>177</v>
      </c>
      <c r="B82" t="s">
        <v>1</v>
      </c>
      <c r="C82" s="10" t="s">
        <v>78</v>
      </c>
      <c r="D82" s="10" t="s">
        <v>81</v>
      </c>
      <c r="E82" s="10" t="s">
        <v>45</v>
      </c>
      <c r="F82" s="14" t="s">
        <v>142</v>
      </c>
      <c r="G82" s="10" t="s">
        <v>122</v>
      </c>
      <c r="H82" s="10">
        <v>192</v>
      </c>
      <c r="I82" s="16" t="s">
        <v>308</v>
      </c>
      <c r="J82" s="10" t="s">
        <v>375</v>
      </c>
      <c r="K82" s="10" t="s">
        <v>376</v>
      </c>
      <c r="L82" s="10" t="s">
        <v>35</v>
      </c>
      <c r="M82" s="10">
        <v>94429</v>
      </c>
      <c r="N82" s="10">
        <v>94429</v>
      </c>
      <c r="O82" s="10">
        <v>94429</v>
      </c>
      <c r="P82" s="10">
        <v>111156</v>
      </c>
      <c r="Q82" s="10"/>
      <c r="R82" s="10"/>
      <c r="S82" s="10"/>
      <c r="T82" s="10">
        <v>109568</v>
      </c>
      <c r="U82" s="10">
        <v>104450</v>
      </c>
      <c r="V82" s="10">
        <v>109901</v>
      </c>
    </row>
    <row r="83" spans="1:28" x14ac:dyDescent="0.2">
      <c r="A83" s="10" t="s">
        <v>13</v>
      </c>
      <c r="B83" s="14" t="s">
        <v>12</v>
      </c>
      <c r="C83" s="10" t="s">
        <v>13</v>
      </c>
      <c r="D83" s="10"/>
      <c r="E83" s="10"/>
      <c r="F83" s="10" t="s">
        <v>141</v>
      </c>
      <c r="G83" s="10" t="s">
        <v>122</v>
      </c>
      <c r="H83" s="10"/>
      <c r="I83" s="10"/>
      <c r="J83" s="10"/>
      <c r="K83" s="10"/>
      <c r="L83" s="10" t="s">
        <v>35</v>
      </c>
      <c r="M83" s="10"/>
      <c r="R83" s="10"/>
      <c r="Y83">
        <v>10</v>
      </c>
      <c r="Z83">
        <v>10</v>
      </c>
      <c r="AA83">
        <v>10</v>
      </c>
      <c r="AB83">
        <v>10</v>
      </c>
    </row>
    <row r="84" spans="1:28" x14ac:dyDescent="0.2">
      <c r="A84" s="10" t="s">
        <v>14</v>
      </c>
      <c r="B84" s="14" t="s">
        <v>12</v>
      </c>
      <c r="C84" s="10" t="s">
        <v>14</v>
      </c>
      <c r="D84" s="10"/>
      <c r="E84" s="10"/>
      <c r="F84" s="10" t="s">
        <v>141</v>
      </c>
      <c r="G84" s="10" t="s">
        <v>122</v>
      </c>
      <c r="H84" s="10">
        <v>0.125</v>
      </c>
      <c r="I84" s="10">
        <v>1</v>
      </c>
      <c r="J84" s="10"/>
      <c r="K84" s="10" t="s">
        <v>232</v>
      </c>
      <c r="L84" s="10" t="s">
        <v>35</v>
      </c>
      <c r="M84" s="10"/>
      <c r="N84" s="10"/>
      <c r="O84" s="10"/>
      <c r="P84" s="10"/>
      <c r="Q84" s="10"/>
      <c r="R84" s="10"/>
      <c r="S84" s="10"/>
      <c r="T84" s="10"/>
      <c r="Y84">
        <v>39</v>
      </c>
      <c r="Z84">
        <v>39</v>
      </c>
      <c r="AA84">
        <v>47</v>
      </c>
      <c r="AB84">
        <v>39</v>
      </c>
    </row>
    <row r="85" spans="1:28" x14ac:dyDescent="0.2">
      <c r="A85" s="10" t="s">
        <v>15</v>
      </c>
      <c r="B85" s="14" t="s">
        <v>12</v>
      </c>
      <c r="C85" s="10" t="s">
        <v>15</v>
      </c>
      <c r="D85" s="10"/>
      <c r="E85" s="10"/>
      <c r="F85" s="10" t="s">
        <v>141</v>
      </c>
      <c r="G85" t="s">
        <v>122</v>
      </c>
      <c r="H85" s="10">
        <v>0.25</v>
      </c>
      <c r="I85">
        <v>2</v>
      </c>
      <c r="K85" t="s">
        <v>233</v>
      </c>
      <c r="L85" s="10" t="s">
        <v>35</v>
      </c>
      <c r="Y85">
        <v>59</v>
      </c>
      <c r="Z85">
        <v>59</v>
      </c>
      <c r="AA85">
        <v>71</v>
      </c>
      <c r="AB85">
        <v>59</v>
      </c>
    </row>
    <row r="86" spans="1:28" x14ac:dyDescent="0.2">
      <c r="A86" s="10" t="s">
        <v>16</v>
      </c>
      <c r="B86" s="14" t="s">
        <v>12</v>
      </c>
      <c r="C86" s="10" t="s">
        <v>16</v>
      </c>
      <c r="D86" s="10"/>
      <c r="E86" s="10"/>
      <c r="F86" s="10" t="s">
        <v>141</v>
      </c>
      <c r="G86" t="s">
        <v>122</v>
      </c>
      <c r="H86" s="10">
        <v>0.5</v>
      </c>
      <c r="I86">
        <v>4</v>
      </c>
      <c r="K86" t="s">
        <v>234</v>
      </c>
      <c r="L86" s="10" t="s">
        <v>35</v>
      </c>
      <c r="Y86">
        <v>99</v>
      </c>
      <c r="Z86">
        <v>99</v>
      </c>
      <c r="AA86">
        <v>119</v>
      </c>
      <c r="AB86">
        <v>99</v>
      </c>
    </row>
    <row r="87" spans="1:28" x14ac:dyDescent="0.2">
      <c r="A87" s="10" t="s">
        <v>17</v>
      </c>
      <c r="B87" s="14" t="s">
        <v>12</v>
      </c>
      <c r="C87" s="10" t="s">
        <v>17</v>
      </c>
      <c r="D87" s="10"/>
      <c r="E87" s="10"/>
      <c r="F87" s="10" t="s">
        <v>141</v>
      </c>
      <c r="G87" t="s">
        <v>122</v>
      </c>
      <c r="H87" s="10">
        <v>1</v>
      </c>
      <c r="I87">
        <v>8</v>
      </c>
      <c r="K87" t="s">
        <v>18</v>
      </c>
      <c r="L87" s="10" t="s">
        <v>35</v>
      </c>
      <c r="Y87">
        <v>179</v>
      </c>
      <c r="Z87">
        <v>179</v>
      </c>
      <c r="AA87">
        <v>215</v>
      </c>
      <c r="AB87">
        <v>179</v>
      </c>
    </row>
    <row r="88" spans="1:28" x14ac:dyDescent="0.2">
      <c r="A88" s="10" t="s">
        <v>19</v>
      </c>
      <c r="B88" s="14" t="s">
        <v>12</v>
      </c>
      <c r="C88" s="10" t="s">
        <v>19</v>
      </c>
      <c r="D88" s="10"/>
      <c r="E88" s="10"/>
      <c r="F88" s="10" t="s">
        <v>141</v>
      </c>
      <c r="G88" t="s">
        <v>122</v>
      </c>
      <c r="H88" s="10">
        <v>2</v>
      </c>
      <c r="I88">
        <v>16</v>
      </c>
      <c r="K88" t="s">
        <v>235</v>
      </c>
      <c r="L88" s="10" t="s">
        <v>35</v>
      </c>
      <c r="Y88">
        <v>349</v>
      </c>
      <c r="Z88">
        <v>349</v>
      </c>
      <c r="AA88">
        <v>419</v>
      </c>
      <c r="AB88">
        <v>349</v>
      </c>
    </row>
    <row r="89" spans="1:28" x14ac:dyDescent="0.2">
      <c r="A89" s="10" t="s">
        <v>20</v>
      </c>
      <c r="B89" s="14" t="s">
        <v>12</v>
      </c>
      <c r="C89" s="10" t="s">
        <v>20</v>
      </c>
      <c r="D89" s="10"/>
      <c r="E89" s="10"/>
      <c r="F89" s="10" t="s">
        <v>141</v>
      </c>
      <c r="G89" t="s">
        <v>122</v>
      </c>
      <c r="H89" s="10">
        <v>4</v>
      </c>
      <c r="I89">
        <v>32</v>
      </c>
      <c r="K89" t="s">
        <v>24</v>
      </c>
      <c r="L89" s="10" t="s">
        <v>35</v>
      </c>
      <c r="Y89">
        <v>699</v>
      </c>
      <c r="Z89">
        <v>699</v>
      </c>
      <c r="AA89">
        <v>839</v>
      </c>
      <c r="AB89">
        <v>699</v>
      </c>
    </row>
    <row r="90" spans="1:28" x14ac:dyDescent="0.2">
      <c r="A90" s="10" t="s">
        <v>21</v>
      </c>
      <c r="B90" s="14" t="s">
        <v>12</v>
      </c>
      <c r="C90" s="10" t="s">
        <v>21</v>
      </c>
      <c r="D90" s="10"/>
      <c r="E90" s="10"/>
      <c r="F90" s="10" t="s">
        <v>141</v>
      </c>
      <c r="G90" t="s">
        <v>122</v>
      </c>
      <c r="H90" s="10">
        <v>8</v>
      </c>
      <c r="I90">
        <v>64</v>
      </c>
      <c r="K90" t="s">
        <v>25</v>
      </c>
      <c r="L90" s="10" t="s">
        <v>35</v>
      </c>
      <c r="Y90">
        <v>1539</v>
      </c>
      <c r="Z90">
        <v>1679</v>
      </c>
      <c r="AA90">
        <v>1973</v>
      </c>
      <c r="AB90">
        <v>1679</v>
      </c>
    </row>
    <row r="91" spans="1:28" x14ac:dyDescent="0.2">
      <c r="A91" s="10" t="s">
        <v>22</v>
      </c>
      <c r="B91" s="14" t="s">
        <v>12</v>
      </c>
      <c r="C91" s="10" t="s">
        <v>22</v>
      </c>
      <c r="D91" s="10"/>
      <c r="E91" s="10"/>
      <c r="F91" s="10" t="s">
        <v>141</v>
      </c>
      <c r="G91" s="10" t="s">
        <v>122</v>
      </c>
      <c r="H91" s="10">
        <v>16</v>
      </c>
      <c r="I91" s="10">
        <v>128</v>
      </c>
      <c r="J91" s="10"/>
      <c r="K91" s="10" t="s">
        <v>236</v>
      </c>
      <c r="L91" s="10" t="s">
        <v>35</v>
      </c>
      <c r="M91" s="10"/>
      <c r="Y91">
        <v>3079</v>
      </c>
      <c r="Z91">
        <v>3359</v>
      </c>
      <c r="AA91">
        <v>3947</v>
      </c>
      <c r="AB91">
        <v>3359</v>
      </c>
    </row>
    <row r="92" spans="1:28" x14ac:dyDescent="0.2">
      <c r="A92" s="10" t="s">
        <v>23</v>
      </c>
      <c r="B92" s="14" t="s">
        <v>12</v>
      </c>
      <c r="C92" s="10" t="s">
        <v>23</v>
      </c>
      <c r="D92" s="10"/>
      <c r="E92" s="10"/>
      <c r="F92" s="10" t="s">
        <v>141</v>
      </c>
      <c r="G92" s="10" t="s">
        <v>122</v>
      </c>
      <c r="H92" s="10">
        <v>32</v>
      </c>
      <c r="I92" s="10">
        <v>256</v>
      </c>
      <c r="J92" s="10"/>
      <c r="K92" s="10" t="s">
        <v>237</v>
      </c>
      <c r="L92" s="10" t="s">
        <v>35</v>
      </c>
      <c r="M92" s="10"/>
      <c r="N92" s="10"/>
      <c r="O92" s="10"/>
      <c r="P92" s="10"/>
      <c r="Q92" s="10"/>
      <c r="R92" s="10"/>
      <c r="S92" s="10"/>
      <c r="T92" s="10"/>
      <c r="V92" s="10"/>
      <c r="Y92">
        <v>6159</v>
      </c>
      <c r="Z92">
        <v>6719</v>
      </c>
      <c r="AA92">
        <v>7895</v>
      </c>
      <c r="AB92">
        <v>6719</v>
      </c>
    </row>
    <row r="93" spans="1:28" x14ac:dyDescent="0.2">
      <c r="A93" s="10" t="s">
        <v>178</v>
      </c>
      <c r="B93" s="14" t="s">
        <v>12</v>
      </c>
      <c r="C93" s="10" t="s">
        <v>36</v>
      </c>
      <c r="D93" s="10" t="s">
        <v>89</v>
      </c>
      <c r="E93" s="10" t="s">
        <v>87</v>
      </c>
      <c r="F93" s="10" t="s">
        <v>142</v>
      </c>
      <c r="G93" s="10" t="s">
        <v>88</v>
      </c>
      <c r="H93" s="10">
        <v>2</v>
      </c>
      <c r="I93" s="10" t="s">
        <v>238</v>
      </c>
      <c r="J93" s="10" t="s">
        <v>239</v>
      </c>
      <c r="K93" s="10" t="s">
        <v>240</v>
      </c>
      <c r="L93" s="10" t="s">
        <v>35</v>
      </c>
      <c r="M93" s="10"/>
      <c r="O93" s="10"/>
      <c r="R93" s="10"/>
      <c r="V93" s="10"/>
      <c r="Y93">
        <v>559</v>
      </c>
      <c r="Z93">
        <v>619</v>
      </c>
      <c r="AA93">
        <v>719</v>
      </c>
      <c r="AB93">
        <v>609</v>
      </c>
    </row>
    <row r="94" spans="1:28" x14ac:dyDescent="0.2">
      <c r="A94" s="10" t="s">
        <v>179</v>
      </c>
      <c r="B94" s="14" t="s">
        <v>12</v>
      </c>
      <c r="C94" s="10" t="s">
        <v>36</v>
      </c>
      <c r="D94" s="10" t="s">
        <v>90</v>
      </c>
      <c r="E94" s="10" t="s">
        <v>87</v>
      </c>
      <c r="F94" s="10" t="s">
        <v>142</v>
      </c>
      <c r="G94" t="s">
        <v>88</v>
      </c>
      <c r="H94" s="10">
        <v>2</v>
      </c>
      <c r="I94" t="s">
        <v>238</v>
      </c>
      <c r="J94" t="s">
        <v>241</v>
      </c>
      <c r="K94" t="s">
        <v>242</v>
      </c>
      <c r="L94" s="10" t="s">
        <v>35</v>
      </c>
      <c r="N94" s="10"/>
      <c r="O94" s="10"/>
      <c r="P94" s="10"/>
      <c r="Q94" s="10"/>
      <c r="R94" s="10"/>
      <c r="S94" s="10"/>
      <c r="T94" s="10"/>
      <c r="V94" s="10"/>
      <c r="Y94">
        <v>709</v>
      </c>
      <c r="Z94">
        <v>789</v>
      </c>
      <c r="AA94">
        <v>909</v>
      </c>
      <c r="AB94">
        <v>779</v>
      </c>
    </row>
    <row r="95" spans="1:28" x14ac:dyDescent="0.2">
      <c r="A95" s="10" t="s">
        <v>180</v>
      </c>
      <c r="B95" s="14" t="s">
        <v>12</v>
      </c>
      <c r="C95" s="10" t="s">
        <v>36</v>
      </c>
      <c r="D95" s="10" t="s">
        <v>91</v>
      </c>
      <c r="E95" s="10" t="s">
        <v>87</v>
      </c>
      <c r="F95" s="10" t="s">
        <v>142</v>
      </c>
      <c r="G95" s="10" t="s">
        <v>88</v>
      </c>
      <c r="H95" s="10">
        <v>2</v>
      </c>
      <c r="I95" s="10" t="s">
        <v>238</v>
      </c>
      <c r="J95" s="10" t="s">
        <v>243</v>
      </c>
      <c r="K95" s="10" t="s">
        <v>244</v>
      </c>
      <c r="L95" s="10" t="s">
        <v>35</v>
      </c>
      <c r="M95" s="10"/>
      <c r="Y95">
        <v>1009</v>
      </c>
      <c r="Z95">
        <v>1119</v>
      </c>
      <c r="AA95">
        <v>1299</v>
      </c>
      <c r="AB95">
        <v>1109</v>
      </c>
    </row>
    <row r="96" spans="1:28" x14ac:dyDescent="0.2">
      <c r="A96" s="10" t="s">
        <v>181</v>
      </c>
      <c r="B96" s="14" t="s">
        <v>12</v>
      </c>
      <c r="C96" s="10" t="s">
        <v>36</v>
      </c>
      <c r="D96" s="10" t="s">
        <v>92</v>
      </c>
      <c r="E96" s="10" t="s">
        <v>87</v>
      </c>
      <c r="F96" s="10" t="s">
        <v>142</v>
      </c>
      <c r="G96" t="s">
        <v>88</v>
      </c>
      <c r="H96" s="10">
        <v>2</v>
      </c>
      <c r="I96" t="s">
        <v>238</v>
      </c>
      <c r="J96" t="s">
        <v>245</v>
      </c>
      <c r="K96" t="s">
        <v>246</v>
      </c>
      <c r="L96" s="10" t="s">
        <v>35</v>
      </c>
      <c r="Y96">
        <v>1609</v>
      </c>
      <c r="Z96">
        <v>1779</v>
      </c>
      <c r="AA96">
        <v>2069</v>
      </c>
      <c r="AB96">
        <v>1769</v>
      </c>
    </row>
    <row r="97" spans="1:28" x14ac:dyDescent="0.2">
      <c r="A97" s="10" t="s">
        <v>182</v>
      </c>
      <c r="B97" s="14" t="s">
        <v>12</v>
      </c>
      <c r="C97" s="10" t="s">
        <v>36</v>
      </c>
      <c r="D97" s="10" t="s">
        <v>93</v>
      </c>
      <c r="E97" s="10" t="s">
        <v>87</v>
      </c>
      <c r="F97" s="10" t="s">
        <v>142</v>
      </c>
      <c r="G97" t="s">
        <v>88</v>
      </c>
      <c r="H97" s="10">
        <v>2</v>
      </c>
      <c r="I97" t="s">
        <v>238</v>
      </c>
      <c r="J97" t="s">
        <v>247</v>
      </c>
      <c r="K97" t="s">
        <v>248</v>
      </c>
      <c r="L97" s="10" t="s">
        <v>35</v>
      </c>
      <c r="Y97">
        <v>2799</v>
      </c>
      <c r="Z97">
        <v>3099</v>
      </c>
      <c r="AA97">
        <v>3619</v>
      </c>
      <c r="AB97">
        <v>3089</v>
      </c>
    </row>
    <row r="98" spans="1:28" x14ac:dyDescent="0.2">
      <c r="A98" s="10" t="s">
        <v>183</v>
      </c>
      <c r="B98" s="14" t="s">
        <v>12</v>
      </c>
      <c r="C98" s="10" t="s">
        <v>36</v>
      </c>
      <c r="D98" s="10" t="s">
        <v>94</v>
      </c>
      <c r="E98" s="10" t="s">
        <v>87</v>
      </c>
      <c r="F98" s="10" t="s">
        <v>142</v>
      </c>
      <c r="G98" t="s">
        <v>88</v>
      </c>
      <c r="H98" s="10">
        <v>2</v>
      </c>
      <c r="I98" t="s">
        <v>238</v>
      </c>
      <c r="J98" t="s">
        <v>249</v>
      </c>
      <c r="K98" t="s">
        <v>250</v>
      </c>
      <c r="L98" s="10" t="s">
        <v>35</v>
      </c>
      <c r="Y98">
        <v>3999</v>
      </c>
      <c r="Z98">
        <v>4419</v>
      </c>
      <c r="AA98">
        <v>5159</v>
      </c>
      <c r="AB98">
        <v>4409</v>
      </c>
    </row>
    <row r="99" spans="1:28" x14ac:dyDescent="0.2">
      <c r="A99" s="10" t="s">
        <v>184</v>
      </c>
      <c r="B99" s="14" t="s">
        <v>12</v>
      </c>
      <c r="C99" s="10" t="s">
        <v>47</v>
      </c>
      <c r="D99" s="10" t="s">
        <v>89</v>
      </c>
      <c r="E99" s="10" t="s">
        <v>87</v>
      </c>
      <c r="F99" s="10" t="s">
        <v>142</v>
      </c>
      <c r="G99" s="10" t="s">
        <v>88</v>
      </c>
      <c r="H99" s="10">
        <v>4</v>
      </c>
      <c r="I99" s="10" t="s">
        <v>251</v>
      </c>
      <c r="J99" s="10" t="s">
        <v>239</v>
      </c>
      <c r="K99" s="10" t="s">
        <v>252</v>
      </c>
      <c r="L99" s="10" t="s">
        <v>35</v>
      </c>
      <c r="O99" s="10"/>
      <c r="P99" s="10"/>
      <c r="Q99" s="10"/>
      <c r="S99" s="10"/>
      <c r="V99" s="10"/>
      <c r="Y99">
        <v>949</v>
      </c>
      <c r="Z99">
        <v>1069</v>
      </c>
      <c r="AA99">
        <v>1219</v>
      </c>
      <c r="AB99">
        <v>1049</v>
      </c>
    </row>
    <row r="100" spans="1:28" x14ac:dyDescent="0.2">
      <c r="A100" s="10" t="s">
        <v>185</v>
      </c>
      <c r="B100" s="14" t="s">
        <v>12</v>
      </c>
      <c r="C100" s="10" t="s">
        <v>47</v>
      </c>
      <c r="D100" s="10" t="s">
        <v>90</v>
      </c>
      <c r="E100" s="10" t="s">
        <v>87</v>
      </c>
      <c r="F100" s="10" t="s">
        <v>142</v>
      </c>
      <c r="G100" s="10" t="s">
        <v>88</v>
      </c>
      <c r="H100" s="10">
        <v>4</v>
      </c>
      <c r="I100" s="10" t="s">
        <v>251</v>
      </c>
      <c r="J100" s="10" t="s">
        <v>241</v>
      </c>
      <c r="K100" s="10" t="s">
        <v>253</v>
      </c>
      <c r="L100" s="10" t="s">
        <v>35</v>
      </c>
      <c r="M100" s="10"/>
      <c r="N100" s="10"/>
      <c r="R100" s="10"/>
      <c r="T100" s="10"/>
      <c r="Y100">
        <v>1099</v>
      </c>
      <c r="Z100">
        <v>1229</v>
      </c>
      <c r="AA100">
        <v>1419</v>
      </c>
      <c r="AB100">
        <v>1209</v>
      </c>
    </row>
    <row r="101" spans="1:28" x14ac:dyDescent="0.2">
      <c r="A101" s="10" t="s">
        <v>186</v>
      </c>
      <c r="B101" s="14" t="s">
        <v>12</v>
      </c>
      <c r="C101" s="10" t="s">
        <v>47</v>
      </c>
      <c r="D101" s="10" t="s">
        <v>91</v>
      </c>
      <c r="E101" s="10" t="s">
        <v>87</v>
      </c>
      <c r="F101" s="10" t="s">
        <v>142</v>
      </c>
      <c r="G101" t="s">
        <v>88</v>
      </c>
      <c r="H101" s="10">
        <v>4</v>
      </c>
      <c r="I101" t="s">
        <v>251</v>
      </c>
      <c r="J101" t="s">
        <v>243</v>
      </c>
      <c r="K101" t="s">
        <v>254</v>
      </c>
      <c r="L101" s="10" t="s">
        <v>35</v>
      </c>
      <c r="O101" s="10"/>
      <c r="P101" s="10"/>
      <c r="Q101" s="10"/>
      <c r="V101" s="10"/>
      <c r="Y101">
        <v>1399</v>
      </c>
      <c r="Z101">
        <v>1559</v>
      </c>
      <c r="AA101">
        <v>1799</v>
      </c>
      <c r="AB101">
        <v>1539</v>
      </c>
    </row>
    <row r="102" spans="1:28" x14ac:dyDescent="0.2">
      <c r="A102" s="10" t="s">
        <v>187</v>
      </c>
      <c r="B102" s="14" t="s">
        <v>12</v>
      </c>
      <c r="C102" s="10" t="s">
        <v>47</v>
      </c>
      <c r="D102" s="10" t="s">
        <v>92</v>
      </c>
      <c r="E102" s="10" t="s">
        <v>87</v>
      </c>
      <c r="F102" s="10" t="s">
        <v>142</v>
      </c>
      <c r="G102" s="10" t="s">
        <v>88</v>
      </c>
      <c r="H102" s="10">
        <v>4</v>
      </c>
      <c r="I102" s="10" t="s">
        <v>251</v>
      </c>
      <c r="J102" s="10" t="s">
        <v>245</v>
      </c>
      <c r="K102" s="10" t="s">
        <v>255</v>
      </c>
      <c r="L102" s="10" t="s">
        <v>35</v>
      </c>
      <c r="M102" s="10"/>
      <c r="N102" s="10"/>
      <c r="R102" s="10"/>
      <c r="S102" s="10"/>
      <c r="T102" s="10"/>
      <c r="Y102">
        <v>1999</v>
      </c>
      <c r="Z102">
        <v>2219</v>
      </c>
      <c r="AA102">
        <v>2569</v>
      </c>
      <c r="AB102">
        <v>2199</v>
      </c>
    </row>
    <row r="103" spans="1:28" x14ac:dyDescent="0.2">
      <c r="A103" s="10" t="s">
        <v>188</v>
      </c>
      <c r="B103" s="14" t="s">
        <v>12</v>
      </c>
      <c r="C103" s="10" t="s">
        <v>47</v>
      </c>
      <c r="D103" s="10" t="s">
        <v>93</v>
      </c>
      <c r="E103" s="10" t="s">
        <v>87</v>
      </c>
      <c r="F103" s="10" t="s">
        <v>142</v>
      </c>
      <c r="G103" t="s">
        <v>88</v>
      </c>
      <c r="H103" s="10">
        <v>4</v>
      </c>
      <c r="I103" t="s">
        <v>251</v>
      </c>
      <c r="J103" t="s">
        <v>247</v>
      </c>
      <c r="K103" t="s">
        <v>256</v>
      </c>
      <c r="L103" s="10" t="s">
        <v>35</v>
      </c>
      <c r="Y103">
        <v>3189</v>
      </c>
      <c r="Z103">
        <v>3539</v>
      </c>
      <c r="AA103">
        <v>4119</v>
      </c>
      <c r="AB103">
        <v>3519</v>
      </c>
    </row>
    <row r="104" spans="1:28" x14ac:dyDescent="0.2">
      <c r="A104" s="10" t="s">
        <v>189</v>
      </c>
      <c r="B104" s="14" t="s">
        <v>12</v>
      </c>
      <c r="C104" s="10" t="s">
        <v>47</v>
      </c>
      <c r="D104" s="10" t="s">
        <v>94</v>
      </c>
      <c r="E104" s="10" t="s">
        <v>87</v>
      </c>
      <c r="F104" s="10" t="s">
        <v>142</v>
      </c>
      <c r="G104" t="s">
        <v>88</v>
      </c>
      <c r="H104" s="10">
        <v>4</v>
      </c>
      <c r="I104" t="s">
        <v>251</v>
      </c>
      <c r="J104" t="s">
        <v>249</v>
      </c>
      <c r="K104" t="s">
        <v>257</v>
      </c>
      <c r="L104" s="10" t="s">
        <v>35</v>
      </c>
      <c r="Y104">
        <v>4389</v>
      </c>
      <c r="Z104">
        <v>4859</v>
      </c>
      <c r="AA104">
        <v>5669</v>
      </c>
      <c r="AB104">
        <v>4839</v>
      </c>
    </row>
    <row r="105" spans="1:28" x14ac:dyDescent="0.2">
      <c r="A105" s="10" t="s">
        <v>190</v>
      </c>
      <c r="B105" s="14" t="s">
        <v>12</v>
      </c>
      <c r="C105" s="10" t="s">
        <v>51</v>
      </c>
      <c r="D105" s="10" t="s">
        <v>89</v>
      </c>
      <c r="E105" s="10" t="s">
        <v>87</v>
      </c>
      <c r="F105" s="10" t="s">
        <v>142</v>
      </c>
      <c r="G105" t="s">
        <v>88</v>
      </c>
      <c r="H105" s="10">
        <v>8</v>
      </c>
      <c r="I105" t="s">
        <v>258</v>
      </c>
      <c r="J105" t="s">
        <v>239</v>
      </c>
      <c r="K105" t="s">
        <v>259</v>
      </c>
      <c r="L105" s="10" t="s">
        <v>35</v>
      </c>
      <c r="Y105">
        <v>1739</v>
      </c>
      <c r="Z105">
        <v>1949</v>
      </c>
      <c r="AA105">
        <v>2229</v>
      </c>
      <c r="AB105">
        <v>1909</v>
      </c>
    </row>
    <row r="106" spans="1:28" x14ac:dyDescent="0.2">
      <c r="A106" s="10" t="s">
        <v>191</v>
      </c>
      <c r="B106" s="14" t="s">
        <v>12</v>
      </c>
      <c r="C106" s="10" t="s">
        <v>51</v>
      </c>
      <c r="D106" s="10" t="s">
        <v>90</v>
      </c>
      <c r="E106" s="10" t="s">
        <v>87</v>
      </c>
      <c r="F106" s="10" t="s">
        <v>142</v>
      </c>
      <c r="G106" t="s">
        <v>88</v>
      </c>
      <c r="H106" s="10">
        <v>8</v>
      </c>
      <c r="I106" t="s">
        <v>258</v>
      </c>
      <c r="J106" t="s">
        <v>241</v>
      </c>
      <c r="K106" t="s">
        <v>260</v>
      </c>
      <c r="L106" s="10" t="s">
        <v>35</v>
      </c>
      <c r="Y106">
        <v>1879</v>
      </c>
      <c r="Z106">
        <v>2109</v>
      </c>
      <c r="AA106">
        <v>2419</v>
      </c>
      <c r="AB106">
        <v>2069</v>
      </c>
    </row>
    <row r="107" spans="1:28" x14ac:dyDescent="0.2">
      <c r="A107" s="10" t="s">
        <v>192</v>
      </c>
      <c r="B107" s="14" t="s">
        <v>12</v>
      </c>
      <c r="C107" s="10" t="s">
        <v>51</v>
      </c>
      <c r="D107" s="10" t="s">
        <v>91</v>
      </c>
      <c r="E107" s="10" t="s">
        <v>87</v>
      </c>
      <c r="F107" s="10" t="s">
        <v>142</v>
      </c>
      <c r="G107" t="s">
        <v>88</v>
      </c>
      <c r="H107" s="10">
        <v>8</v>
      </c>
      <c r="I107" t="s">
        <v>258</v>
      </c>
      <c r="J107" t="s">
        <v>243</v>
      </c>
      <c r="K107" t="s">
        <v>261</v>
      </c>
      <c r="L107" s="10" t="s">
        <v>35</v>
      </c>
      <c r="Y107">
        <v>2179</v>
      </c>
      <c r="Z107">
        <v>2439</v>
      </c>
      <c r="AA107">
        <v>2809</v>
      </c>
      <c r="AB107">
        <v>2399</v>
      </c>
    </row>
    <row r="108" spans="1:28" x14ac:dyDescent="0.2">
      <c r="A108" s="10" t="s">
        <v>193</v>
      </c>
      <c r="B108" s="14" t="s">
        <v>12</v>
      </c>
      <c r="C108" s="10" t="s">
        <v>51</v>
      </c>
      <c r="D108" s="10" t="s">
        <v>92</v>
      </c>
      <c r="E108" s="10" t="s">
        <v>87</v>
      </c>
      <c r="F108" s="10" t="s">
        <v>142</v>
      </c>
      <c r="G108" t="s">
        <v>88</v>
      </c>
      <c r="H108" s="10">
        <v>8</v>
      </c>
      <c r="I108" t="s">
        <v>258</v>
      </c>
      <c r="J108" t="s">
        <v>245</v>
      </c>
      <c r="K108" t="s">
        <v>262</v>
      </c>
      <c r="L108" s="10" t="s">
        <v>35</v>
      </c>
      <c r="Y108">
        <v>2779</v>
      </c>
      <c r="Z108">
        <v>3099</v>
      </c>
      <c r="AA108">
        <v>3579</v>
      </c>
      <c r="AB108">
        <v>3059</v>
      </c>
    </row>
    <row r="109" spans="1:28" x14ac:dyDescent="0.2">
      <c r="A109" s="10" t="s">
        <v>194</v>
      </c>
      <c r="B109" s="14" t="s">
        <v>12</v>
      </c>
      <c r="C109" s="10" t="s">
        <v>51</v>
      </c>
      <c r="D109" s="10" t="s">
        <v>93</v>
      </c>
      <c r="E109" s="10" t="s">
        <v>87</v>
      </c>
      <c r="F109" s="10" t="s">
        <v>142</v>
      </c>
      <c r="G109" t="s">
        <v>88</v>
      </c>
      <c r="H109" s="10">
        <v>8</v>
      </c>
      <c r="I109" t="s">
        <v>258</v>
      </c>
      <c r="J109" t="s">
        <v>247</v>
      </c>
      <c r="K109" t="s">
        <v>263</v>
      </c>
      <c r="L109" s="10" t="s">
        <v>35</v>
      </c>
      <c r="Y109">
        <v>3979</v>
      </c>
      <c r="Z109">
        <v>4419</v>
      </c>
      <c r="AA109">
        <v>5129</v>
      </c>
      <c r="AB109">
        <v>4379</v>
      </c>
    </row>
    <row r="110" spans="1:28" x14ac:dyDescent="0.2">
      <c r="A110" s="10" t="s">
        <v>195</v>
      </c>
      <c r="B110" s="14" t="s">
        <v>12</v>
      </c>
      <c r="C110" s="10" t="s">
        <v>51</v>
      </c>
      <c r="D110" s="10" t="s">
        <v>94</v>
      </c>
      <c r="E110" s="10" t="s">
        <v>87</v>
      </c>
      <c r="F110" s="10" t="s">
        <v>142</v>
      </c>
      <c r="G110" t="s">
        <v>88</v>
      </c>
      <c r="H110" s="10">
        <v>8</v>
      </c>
      <c r="I110" t="s">
        <v>258</v>
      </c>
      <c r="J110" t="s">
        <v>249</v>
      </c>
      <c r="K110" t="s">
        <v>264</v>
      </c>
      <c r="L110" s="10" t="s">
        <v>35</v>
      </c>
      <c r="Y110">
        <v>5169</v>
      </c>
      <c r="Z110">
        <v>5739</v>
      </c>
      <c r="AA110">
        <v>6669</v>
      </c>
      <c r="AB110">
        <v>5699</v>
      </c>
    </row>
    <row r="111" spans="1:28" x14ac:dyDescent="0.2">
      <c r="A111" s="10" t="s">
        <v>196</v>
      </c>
      <c r="B111" s="14" t="s">
        <v>12</v>
      </c>
      <c r="C111" s="10" t="s">
        <v>57</v>
      </c>
      <c r="D111" s="10" t="s">
        <v>89</v>
      </c>
      <c r="E111" s="10" t="s">
        <v>87</v>
      </c>
      <c r="F111" s="10" t="s">
        <v>142</v>
      </c>
      <c r="G111" t="s">
        <v>88</v>
      </c>
      <c r="H111" s="10">
        <v>16</v>
      </c>
      <c r="I111" t="s">
        <v>265</v>
      </c>
      <c r="J111" t="s">
        <v>239</v>
      </c>
      <c r="K111" t="s">
        <v>266</v>
      </c>
      <c r="L111" s="10" t="s">
        <v>35</v>
      </c>
      <c r="Y111">
        <v>3299</v>
      </c>
      <c r="Z111">
        <v>3719</v>
      </c>
      <c r="AA111">
        <v>4239</v>
      </c>
      <c r="AB111">
        <v>3639</v>
      </c>
    </row>
    <row r="112" spans="1:28" x14ac:dyDescent="0.2">
      <c r="A112" s="10" t="s">
        <v>197</v>
      </c>
      <c r="B112" s="14" t="s">
        <v>12</v>
      </c>
      <c r="C112" s="10" t="s">
        <v>57</v>
      </c>
      <c r="D112" s="10" t="s">
        <v>90</v>
      </c>
      <c r="E112" s="10" t="s">
        <v>87</v>
      </c>
      <c r="F112" s="10" t="s">
        <v>142</v>
      </c>
      <c r="G112" s="10" t="s">
        <v>88</v>
      </c>
      <c r="H112" s="10">
        <v>16</v>
      </c>
      <c r="I112" s="10" t="s">
        <v>265</v>
      </c>
      <c r="J112" s="10" t="s">
        <v>241</v>
      </c>
      <c r="K112" s="10" t="s">
        <v>267</v>
      </c>
      <c r="L112" s="10" t="s">
        <v>35</v>
      </c>
      <c r="M112" s="10"/>
      <c r="N112" s="10"/>
      <c r="O112" s="10"/>
      <c r="P112" s="10"/>
      <c r="Q112" s="10"/>
      <c r="R112" s="10"/>
      <c r="S112" s="10"/>
      <c r="T112" s="10"/>
      <c r="Y112">
        <v>3449</v>
      </c>
      <c r="Z112">
        <v>3879</v>
      </c>
      <c r="AA112">
        <v>4439</v>
      </c>
      <c r="AB112">
        <v>3799</v>
      </c>
    </row>
    <row r="113" spans="1:28" x14ac:dyDescent="0.2">
      <c r="A113" s="10" t="s">
        <v>198</v>
      </c>
      <c r="B113" s="14" t="s">
        <v>12</v>
      </c>
      <c r="C113" s="10" t="s">
        <v>57</v>
      </c>
      <c r="D113" s="10" t="s">
        <v>91</v>
      </c>
      <c r="E113" s="10" t="s">
        <v>87</v>
      </c>
      <c r="F113" s="10" t="s">
        <v>142</v>
      </c>
      <c r="G113" t="s">
        <v>88</v>
      </c>
      <c r="H113" s="10">
        <v>16</v>
      </c>
      <c r="I113" t="s">
        <v>265</v>
      </c>
      <c r="J113" t="s">
        <v>243</v>
      </c>
      <c r="K113" t="s">
        <v>268</v>
      </c>
      <c r="L113" s="10" t="s">
        <v>35</v>
      </c>
      <c r="Y113">
        <v>3749</v>
      </c>
      <c r="Z113">
        <v>4209</v>
      </c>
      <c r="AA113">
        <v>4819</v>
      </c>
      <c r="AB113">
        <v>4129</v>
      </c>
    </row>
    <row r="114" spans="1:28" x14ac:dyDescent="0.2">
      <c r="A114" s="10" t="s">
        <v>199</v>
      </c>
      <c r="B114" s="14" t="s">
        <v>12</v>
      </c>
      <c r="C114" s="10" t="s">
        <v>57</v>
      </c>
      <c r="D114" s="10" t="s">
        <v>92</v>
      </c>
      <c r="E114" s="10" t="s">
        <v>87</v>
      </c>
      <c r="F114" s="10" t="s">
        <v>142</v>
      </c>
      <c r="G114" t="s">
        <v>88</v>
      </c>
      <c r="H114" s="10">
        <v>16</v>
      </c>
      <c r="I114" t="s">
        <v>265</v>
      </c>
      <c r="J114" t="s">
        <v>245</v>
      </c>
      <c r="K114" t="s">
        <v>269</v>
      </c>
      <c r="L114" s="10" t="s">
        <v>35</v>
      </c>
      <c r="Y114">
        <v>4349</v>
      </c>
      <c r="Z114">
        <v>4869</v>
      </c>
      <c r="AA114">
        <v>5599</v>
      </c>
      <c r="AB114">
        <v>4789</v>
      </c>
    </row>
    <row r="115" spans="1:28" x14ac:dyDescent="0.2">
      <c r="A115" s="10" t="s">
        <v>200</v>
      </c>
      <c r="B115" s="14" t="s">
        <v>12</v>
      </c>
      <c r="C115" s="10" t="s">
        <v>57</v>
      </c>
      <c r="D115" s="10" t="s">
        <v>93</v>
      </c>
      <c r="E115" s="10" t="s">
        <v>87</v>
      </c>
      <c r="F115" s="10" t="s">
        <v>142</v>
      </c>
      <c r="G115" t="s">
        <v>88</v>
      </c>
      <c r="H115" s="10">
        <v>16</v>
      </c>
      <c r="I115" t="s">
        <v>265</v>
      </c>
      <c r="J115" t="s">
        <v>247</v>
      </c>
      <c r="K115" t="s">
        <v>270</v>
      </c>
      <c r="L115" s="10" t="s">
        <v>35</v>
      </c>
      <c r="Y115">
        <v>5549</v>
      </c>
      <c r="Z115">
        <v>6189</v>
      </c>
      <c r="AA115">
        <v>7139</v>
      </c>
      <c r="AB115">
        <v>6109</v>
      </c>
    </row>
    <row r="116" spans="1:28" x14ac:dyDescent="0.2">
      <c r="A116" s="10" t="s">
        <v>201</v>
      </c>
      <c r="B116" s="14" t="s">
        <v>12</v>
      </c>
      <c r="C116" s="10" t="s">
        <v>57</v>
      </c>
      <c r="D116" s="10" t="s">
        <v>94</v>
      </c>
      <c r="E116" s="10" t="s">
        <v>87</v>
      </c>
      <c r="F116" s="10" t="s">
        <v>142</v>
      </c>
      <c r="G116" s="10" t="s">
        <v>88</v>
      </c>
      <c r="H116" s="10">
        <v>16</v>
      </c>
      <c r="I116" s="10" t="s">
        <v>265</v>
      </c>
      <c r="J116" s="10" t="s">
        <v>249</v>
      </c>
      <c r="K116" s="10" t="s">
        <v>271</v>
      </c>
      <c r="L116" s="10" t="s">
        <v>35</v>
      </c>
      <c r="M116" s="10"/>
      <c r="N116" s="10"/>
      <c r="O116" s="10"/>
      <c r="P116" s="10"/>
      <c r="Q116" s="10"/>
      <c r="R116" s="10"/>
      <c r="S116" s="10"/>
      <c r="T116" s="10"/>
      <c r="Y116">
        <v>6739</v>
      </c>
      <c r="Z116">
        <v>7509</v>
      </c>
      <c r="AA116">
        <v>8689</v>
      </c>
      <c r="AB116">
        <v>7429</v>
      </c>
    </row>
    <row r="117" spans="1:28" x14ac:dyDescent="0.2">
      <c r="A117" s="10" t="s">
        <v>202</v>
      </c>
      <c r="B117" s="14" t="s">
        <v>12</v>
      </c>
      <c r="C117" s="10" t="s">
        <v>62</v>
      </c>
      <c r="D117" s="10" t="s">
        <v>90</v>
      </c>
      <c r="E117" s="10" t="s">
        <v>87</v>
      </c>
      <c r="F117" s="10" t="s">
        <v>142</v>
      </c>
      <c r="G117" s="10" t="s">
        <v>88</v>
      </c>
      <c r="H117" s="10">
        <v>32</v>
      </c>
      <c r="I117" s="10" t="s">
        <v>272</v>
      </c>
      <c r="J117" s="10" t="s">
        <v>241</v>
      </c>
      <c r="K117" s="10" t="s">
        <v>273</v>
      </c>
      <c r="L117" s="10" t="s">
        <v>35</v>
      </c>
      <c r="M117" s="10"/>
      <c r="R117" s="10"/>
      <c r="Y117">
        <v>6589</v>
      </c>
      <c r="Z117">
        <v>7409</v>
      </c>
      <c r="AA117">
        <v>8469</v>
      </c>
      <c r="AB117">
        <v>7249</v>
      </c>
    </row>
    <row r="118" spans="1:28" x14ac:dyDescent="0.2">
      <c r="A118" s="10" t="s">
        <v>203</v>
      </c>
      <c r="B118" s="14" t="s">
        <v>12</v>
      </c>
      <c r="C118" s="10" t="s">
        <v>62</v>
      </c>
      <c r="D118" s="10" t="s">
        <v>91</v>
      </c>
      <c r="E118" s="10" t="s">
        <v>87</v>
      </c>
      <c r="F118" s="10" t="s">
        <v>142</v>
      </c>
      <c r="G118" s="10" t="s">
        <v>88</v>
      </c>
      <c r="H118" s="10">
        <v>32</v>
      </c>
      <c r="I118" s="10" t="s">
        <v>272</v>
      </c>
      <c r="J118" s="10" t="s">
        <v>243</v>
      </c>
      <c r="K118" s="10" t="s">
        <v>274</v>
      </c>
      <c r="L118" s="10" t="s">
        <v>35</v>
      </c>
      <c r="M118" s="10"/>
      <c r="N118" s="10"/>
      <c r="O118" s="10"/>
      <c r="P118" s="10"/>
      <c r="Q118" s="10"/>
      <c r="R118" s="10"/>
      <c r="S118" s="10"/>
      <c r="T118" s="10"/>
      <c r="Y118">
        <v>6889</v>
      </c>
      <c r="Z118">
        <v>7739</v>
      </c>
      <c r="AA118">
        <v>8849</v>
      </c>
      <c r="AB118">
        <v>7579</v>
      </c>
    </row>
    <row r="119" spans="1:28" x14ac:dyDescent="0.2">
      <c r="A119" s="10" t="s">
        <v>204</v>
      </c>
      <c r="B119" s="14" t="s">
        <v>12</v>
      </c>
      <c r="C119" s="10" t="s">
        <v>62</v>
      </c>
      <c r="D119" s="10" t="s">
        <v>92</v>
      </c>
      <c r="E119" s="10" t="s">
        <v>87</v>
      </c>
      <c r="F119" s="10" t="s">
        <v>142</v>
      </c>
      <c r="G119" t="s">
        <v>88</v>
      </c>
      <c r="H119" s="10">
        <v>32</v>
      </c>
      <c r="I119" t="s">
        <v>272</v>
      </c>
      <c r="J119" t="s">
        <v>245</v>
      </c>
      <c r="K119" t="s">
        <v>275</v>
      </c>
      <c r="L119" s="10" t="s">
        <v>35</v>
      </c>
      <c r="Y119">
        <v>7489</v>
      </c>
      <c r="Z119">
        <v>8399</v>
      </c>
      <c r="AA119">
        <v>9619</v>
      </c>
      <c r="AB119">
        <v>8239</v>
      </c>
    </row>
    <row r="120" spans="1:28" x14ac:dyDescent="0.2">
      <c r="A120" s="10" t="s">
        <v>205</v>
      </c>
      <c r="B120" s="14" t="s">
        <v>12</v>
      </c>
      <c r="C120" s="10" t="s">
        <v>62</v>
      </c>
      <c r="D120" s="10" t="s">
        <v>93</v>
      </c>
      <c r="E120" s="10" t="s">
        <v>87</v>
      </c>
      <c r="F120" s="10" t="s">
        <v>142</v>
      </c>
      <c r="G120" t="s">
        <v>88</v>
      </c>
      <c r="H120" s="10">
        <v>32</v>
      </c>
      <c r="I120" t="s">
        <v>272</v>
      </c>
      <c r="J120" t="s">
        <v>247</v>
      </c>
      <c r="K120" t="s">
        <v>276</v>
      </c>
      <c r="L120" s="10" t="s">
        <v>35</v>
      </c>
      <c r="Y120">
        <v>8679</v>
      </c>
      <c r="Z120">
        <v>9719</v>
      </c>
      <c r="AA120">
        <v>11169</v>
      </c>
      <c r="AB120">
        <v>9559</v>
      </c>
    </row>
    <row r="121" spans="1:28" x14ac:dyDescent="0.2">
      <c r="A121" s="10" t="s">
        <v>206</v>
      </c>
      <c r="B121" s="14" t="s">
        <v>12</v>
      </c>
      <c r="C121" s="10" t="s">
        <v>62</v>
      </c>
      <c r="D121" s="10" t="s">
        <v>94</v>
      </c>
      <c r="E121" s="10" t="s">
        <v>87</v>
      </c>
      <c r="F121" s="10" t="s">
        <v>142</v>
      </c>
      <c r="G121" t="s">
        <v>88</v>
      </c>
      <c r="H121" s="10">
        <v>32</v>
      </c>
      <c r="I121" t="s">
        <v>272</v>
      </c>
      <c r="J121" t="s">
        <v>249</v>
      </c>
      <c r="K121" t="s">
        <v>277</v>
      </c>
      <c r="L121" s="10" t="s">
        <v>35</v>
      </c>
      <c r="Y121">
        <v>9879</v>
      </c>
      <c r="Z121">
        <v>11039</v>
      </c>
      <c r="AA121">
        <v>12719</v>
      </c>
      <c r="AB121">
        <v>10879</v>
      </c>
    </row>
    <row r="122" spans="1:28" x14ac:dyDescent="0.2">
      <c r="A122" s="10" t="s">
        <v>207</v>
      </c>
      <c r="B122" s="14" t="s">
        <v>12</v>
      </c>
      <c r="C122" s="10" t="s">
        <v>64</v>
      </c>
      <c r="D122" s="10" t="s">
        <v>90</v>
      </c>
      <c r="E122" s="10" t="s">
        <v>87</v>
      </c>
      <c r="F122" s="10" t="s">
        <v>142</v>
      </c>
      <c r="G122" t="s">
        <v>88</v>
      </c>
      <c r="H122" s="10">
        <v>48</v>
      </c>
      <c r="I122" t="s">
        <v>278</v>
      </c>
      <c r="J122" t="s">
        <v>241</v>
      </c>
      <c r="K122" t="s">
        <v>279</v>
      </c>
      <c r="L122" s="10" t="s">
        <v>35</v>
      </c>
      <c r="Y122">
        <v>9729</v>
      </c>
      <c r="Z122">
        <v>10949</v>
      </c>
      <c r="AA122">
        <v>12489</v>
      </c>
      <c r="AB122">
        <v>10709</v>
      </c>
    </row>
    <row r="123" spans="1:28" x14ac:dyDescent="0.2">
      <c r="A123" s="10" t="s">
        <v>208</v>
      </c>
      <c r="B123" s="14" t="s">
        <v>12</v>
      </c>
      <c r="C123" s="10" t="s">
        <v>64</v>
      </c>
      <c r="D123" s="10" t="s">
        <v>91</v>
      </c>
      <c r="E123" s="10" t="s">
        <v>87</v>
      </c>
      <c r="F123" s="10" t="s">
        <v>142</v>
      </c>
      <c r="G123" t="s">
        <v>88</v>
      </c>
      <c r="H123" s="10">
        <v>48</v>
      </c>
      <c r="I123" t="s">
        <v>278</v>
      </c>
      <c r="J123" t="s">
        <v>243</v>
      </c>
      <c r="K123" t="s">
        <v>280</v>
      </c>
      <c r="L123" s="10" t="s">
        <v>35</v>
      </c>
      <c r="Y123">
        <v>10029</v>
      </c>
      <c r="Z123">
        <v>11279</v>
      </c>
      <c r="AA123">
        <v>12879</v>
      </c>
      <c r="AB123">
        <v>11039</v>
      </c>
    </row>
    <row r="124" spans="1:28" x14ac:dyDescent="0.2">
      <c r="A124" s="10" t="s">
        <v>209</v>
      </c>
      <c r="B124" s="14" t="s">
        <v>12</v>
      </c>
      <c r="C124" s="10" t="s">
        <v>64</v>
      </c>
      <c r="D124" s="10" t="s">
        <v>92</v>
      </c>
      <c r="E124" s="10" t="s">
        <v>87</v>
      </c>
      <c r="F124" s="10" t="s">
        <v>142</v>
      </c>
      <c r="G124" t="s">
        <v>88</v>
      </c>
      <c r="H124" s="10">
        <v>48</v>
      </c>
      <c r="I124" t="s">
        <v>278</v>
      </c>
      <c r="J124" t="s">
        <v>245</v>
      </c>
      <c r="K124" t="s">
        <v>281</v>
      </c>
      <c r="L124" s="10" t="s">
        <v>35</v>
      </c>
      <c r="Y124">
        <v>10619</v>
      </c>
      <c r="Z124">
        <v>11929</v>
      </c>
      <c r="AA124">
        <v>13649</v>
      </c>
      <c r="AB124">
        <v>11699</v>
      </c>
    </row>
    <row r="125" spans="1:28" x14ac:dyDescent="0.2">
      <c r="A125" s="10" t="s">
        <v>210</v>
      </c>
      <c r="B125" s="14" t="s">
        <v>12</v>
      </c>
      <c r="C125" s="10" t="s">
        <v>64</v>
      </c>
      <c r="D125" s="10" t="s">
        <v>93</v>
      </c>
      <c r="E125" s="10" t="s">
        <v>87</v>
      </c>
      <c r="F125" s="10" t="s">
        <v>142</v>
      </c>
      <c r="G125" s="10" t="s">
        <v>88</v>
      </c>
      <c r="H125" s="10">
        <v>48</v>
      </c>
      <c r="I125" s="10" t="s">
        <v>278</v>
      </c>
      <c r="J125" s="10" t="s">
        <v>247</v>
      </c>
      <c r="K125" s="10" t="s">
        <v>282</v>
      </c>
      <c r="L125" s="10" t="s">
        <v>35</v>
      </c>
      <c r="M125" s="10"/>
      <c r="N125" s="10"/>
      <c r="O125" s="10"/>
      <c r="P125" s="10"/>
      <c r="Q125" s="10"/>
      <c r="R125" s="10"/>
      <c r="S125" s="10"/>
      <c r="T125" s="10"/>
      <c r="V125" s="10"/>
      <c r="Y125">
        <v>11819</v>
      </c>
      <c r="Z125">
        <v>13249</v>
      </c>
      <c r="AA125">
        <v>15199</v>
      </c>
      <c r="AB125">
        <v>13019</v>
      </c>
    </row>
    <row r="126" spans="1:28" x14ac:dyDescent="0.2">
      <c r="A126" s="10" t="s">
        <v>211</v>
      </c>
      <c r="B126" s="14" t="s">
        <v>12</v>
      </c>
      <c r="C126" s="10" t="s">
        <v>64</v>
      </c>
      <c r="D126" s="10" t="s">
        <v>94</v>
      </c>
      <c r="E126" s="10" t="s">
        <v>87</v>
      </c>
      <c r="F126" s="10" t="s">
        <v>142</v>
      </c>
      <c r="G126" s="10" t="s">
        <v>88</v>
      </c>
      <c r="H126" s="10">
        <v>48</v>
      </c>
      <c r="I126" s="10" t="s">
        <v>278</v>
      </c>
      <c r="J126" s="10" t="s">
        <v>249</v>
      </c>
      <c r="K126" s="10" t="s">
        <v>283</v>
      </c>
      <c r="L126" s="10" t="s">
        <v>35</v>
      </c>
      <c r="M126" s="10"/>
      <c r="Y126">
        <v>13019</v>
      </c>
      <c r="Z126">
        <v>14569</v>
      </c>
      <c r="AA126">
        <v>16739</v>
      </c>
      <c r="AB126">
        <v>14339</v>
      </c>
    </row>
    <row r="127" spans="1:28" x14ac:dyDescent="0.2">
      <c r="A127" s="10" t="s">
        <v>212</v>
      </c>
      <c r="B127" s="14" t="s">
        <v>12</v>
      </c>
      <c r="C127" s="10" t="s">
        <v>68</v>
      </c>
      <c r="D127" s="10" t="s">
        <v>91</v>
      </c>
      <c r="E127" s="10" t="s">
        <v>87</v>
      </c>
      <c r="F127" s="10" t="s">
        <v>142</v>
      </c>
      <c r="G127" s="10" t="s">
        <v>88</v>
      </c>
      <c r="H127" s="10">
        <v>64</v>
      </c>
      <c r="I127" s="10" t="s">
        <v>284</v>
      </c>
      <c r="J127" s="10" t="s">
        <v>243</v>
      </c>
      <c r="K127" s="10" t="s">
        <v>285</v>
      </c>
      <c r="L127" s="10" t="s">
        <v>35</v>
      </c>
      <c r="M127" s="10"/>
      <c r="O127" s="10"/>
      <c r="R127" s="10"/>
      <c r="V127" s="10"/>
      <c r="Y127">
        <v>13159</v>
      </c>
      <c r="Z127">
        <v>14809</v>
      </c>
      <c r="AA127">
        <v>16909</v>
      </c>
      <c r="AB127">
        <v>14489</v>
      </c>
    </row>
    <row r="128" spans="1:28" x14ac:dyDescent="0.2">
      <c r="A128" s="10" t="s">
        <v>213</v>
      </c>
      <c r="B128" s="14" t="s">
        <v>12</v>
      </c>
      <c r="C128" s="10" t="s">
        <v>68</v>
      </c>
      <c r="D128" s="10" t="s">
        <v>92</v>
      </c>
      <c r="E128" s="10" t="s">
        <v>87</v>
      </c>
      <c r="F128" s="10" t="s">
        <v>142</v>
      </c>
      <c r="G128" t="s">
        <v>88</v>
      </c>
      <c r="H128" s="10">
        <v>64</v>
      </c>
      <c r="I128" t="s">
        <v>284</v>
      </c>
      <c r="J128" t="s">
        <v>245</v>
      </c>
      <c r="K128" t="s">
        <v>286</v>
      </c>
      <c r="L128" s="10" t="s">
        <v>35</v>
      </c>
      <c r="M128" s="10"/>
      <c r="N128" s="10"/>
      <c r="O128" s="10"/>
      <c r="P128" s="10"/>
      <c r="Q128" s="10"/>
      <c r="R128" s="10"/>
      <c r="S128" s="10"/>
      <c r="T128" s="10"/>
      <c r="V128" s="10"/>
      <c r="Y128">
        <v>13759</v>
      </c>
      <c r="Z128">
        <v>15469</v>
      </c>
      <c r="AA128">
        <v>17679</v>
      </c>
      <c r="AB128">
        <v>15149</v>
      </c>
    </row>
    <row r="129" spans="1:28" x14ac:dyDescent="0.2">
      <c r="A129" s="10" t="s">
        <v>214</v>
      </c>
      <c r="B129" s="14" t="s">
        <v>12</v>
      </c>
      <c r="C129" s="10" t="s">
        <v>68</v>
      </c>
      <c r="D129" s="10" t="s">
        <v>93</v>
      </c>
      <c r="E129" s="10" t="s">
        <v>87</v>
      </c>
      <c r="F129" s="10" t="s">
        <v>142</v>
      </c>
      <c r="G129" s="10" t="s">
        <v>88</v>
      </c>
      <c r="H129" s="10">
        <v>64</v>
      </c>
      <c r="I129" s="10" t="s">
        <v>284</v>
      </c>
      <c r="J129" s="10" t="s">
        <v>247</v>
      </c>
      <c r="K129" s="10" t="s">
        <v>287</v>
      </c>
      <c r="L129" s="10" t="s">
        <v>35</v>
      </c>
      <c r="Y129">
        <v>14959</v>
      </c>
      <c r="Z129">
        <v>16789</v>
      </c>
      <c r="AA129">
        <v>19229</v>
      </c>
      <c r="AB129">
        <v>16469</v>
      </c>
    </row>
    <row r="130" spans="1:28" x14ac:dyDescent="0.2">
      <c r="A130" s="10" t="s">
        <v>215</v>
      </c>
      <c r="B130" s="14" t="s">
        <v>12</v>
      </c>
      <c r="C130" s="10" t="s">
        <v>68</v>
      </c>
      <c r="D130" s="10" t="s">
        <v>94</v>
      </c>
      <c r="E130" s="10" t="s">
        <v>87</v>
      </c>
      <c r="F130" s="10" t="s">
        <v>142</v>
      </c>
      <c r="G130" t="s">
        <v>88</v>
      </c>
      <c r="H130" s="10">
        <v>64</v>
      </c>
      <c r="I130" t="s">
        <v>284</v>
      </c>
      <c r="J130" t="s">
        <v>249</v>
      </c>
      <c r="K130" t="s">
        <v>288</v>
      </c>
      <c r="L130" s="10" t="s">
        <v>35</v>
      </c>
      <c r="Y130">
        <v>16149</v>
      </c>
      <c r="Z130">
        <v>18109</v>
      </c>
      <c r="AA130">
        <v>20769</v>
      </c>
      <c r="AB130">
        <v>17789</v>
      </c>
    </row>
    <row r="131" spans="1:28" x14ac:dyDescent="0.2">
      <c r="A131" s="10" t="s">
        <v>216</v>
      </c>
      <c r="B131" s="14" t="s">
        <v>12</v>
      </c>
      <c r="C131" s="10" t="s">
        <v>95</v>
      </c>
      <c r="D131" s="10" t="s">
        <v>91</v>
      </c>
      <c r="E131" s="10" t="s">
        <v>87</v>
      </c>
      <c r="F131" s="10" t="s">
        <v>142</v>
      </c>
      <c r="G131" t="s">
        <v>88</v>
      </c>
      <c r="H131" s="10">
        <v>80</v>
      </c>
      <c r="I131" t="s">
        <v>289</v>
      </c>
      <c r="J131" t="s">
        <v>243</v>
      </c>
      <c r="K131" t="s">
        <v>290</v>
      </c>
      <c r="L131" s="10" t="s">
        <v>35</v>
      </c>
      <c r="Y131">
        <v>16299</v>
      </c>
      <c r="Z131">
        <v>18339</v>
      </c>
      <c r="AA131">
        <v>20939</v>
      </c>
      <c r="AB131">
        <v>17939</v>
      </c>
    </row>
    <row r="132" spans="1:28" x14ac:dyDescent="0.2">
      <c r="A132" s="10" t="s">
        <v>217</v>
      </c>
      <c r="B132" s="14" t="s">
        <v>12</v>
      </c>
      <c r="C132" s="10" t="s">
        <v>95</v>
      </c>
      <c r="D132" s="10" t="s">
        <v>92</v>
      </c>
      <c r="E132" s="10" t="s">
        <v>87</v>
      </c>
      <c r="F132" s="10" t="s">
        <v>142</v>
      </c>
      <c r="G132" t="s">
        <v>88</v>
      </c>
      <c r="H132" s="10">
        <v>80</v>
      </c>
      <c r="I132" t="s">
        <v>289</v>
      </c>
      <c r="J132" t="s">
        <v>245</v>
      </c>
      <c r="K132" t="s">
        <v>291</v>
      </c>
      <c r="L132" s="10" t="s">
        <v>35</v>
      </c>
      <c r="Y132">
        <v>16899</v>
      </c>
      <c r="Z132">
        <v>18999</v>
      </c>
      <c r="AA132">
        <v>21709</v>
      </c>
      <c r="AB132">
        <v>18599</v>
      </c>
    </row>
    <row r="133" spans="1:28" x14ac:dyDescent="0.2">
      <c r="A133" s="10" t="s">
        <v>218</v>
      </c>
      <c r="B133" s="14" t="s">
        <v>12</v>
      </c>
      <c r="C133" s="10" t="s">
        <v>95</v>
      </c>
      <c r="D133" s="10" t="s">
        <v>93</v>
      </c>
      <c r="E133" s="10" t="s">
        <v>87</v>
      </c>
      <c r="F133" s="10" t="s">
        <v>142</v>
      </c>
      <c r="G133" t="s">
        <v>88</v>
      </c>
      <c r="H133" s="10">
        <v>80</v>
      </c>
      <c r="I133" t="s">
        <v>289</v>
      </c>
      <c r="J133" t="s">
        <v>247</v>
      </c>
      <c r="K133" t="s">
        <v>292</v>
      </c>
      <c r="L133" s="10" t="s">
        <v>35</v>
      </c>
      <c r="Y133">
        <v>18089</v>
      </c>
      <c r="Z133">
        <v>20319</v>
      </c>
      <c r="AA133">
        <v>23259</v>
      </c>
      <c r="AB133">
        <v>19919</v>
      </c>
    </row>
    <row r="134" spans="1:28" x14ac:dyDescent="0.2">
      <c r="A134" s="10" t="s">
        <v>219</v>
      </c>
      <c r="B134" s="14" t="s">
        <v>12</v>
      </c>
      <c r="C134" s="10" t="s">
        <v>95</v>
      </c>
      <c r="D134" s="10" t="s">
        <v>94</v>
      </c>
      <c r="E134" s="10" t="s">
        <v>87</v>
      </c>
      <c r="F134" s="10" t="s">
        <v>142</v>
      </c>
      <c r="G134" t="s">
        <v>88</v>
      </c>
      <c r="H134" s="10">
        <v>80</v>
      </c>
      <c r="I134" t="s">
        <v>289</v>
      </c>
      <c r="J134" t="s">
        <v>249</v>
      </c>
      <c r="K134" t="s">
        <v>293</v>
      </c>
      <c r="L134" s="10" t="s">
        <v>35</v>
      </c>
      <c r="O134" s="10"/>
      <c r="P134" s="10"/>
      <c r="Q134" s="10"/>
      <c r="S134" s="10"/>
      <c r="V134" s="10"/>
      <c r="Y134">
        <v>19289</v>
      </c>
      <c r="Z134">
        <v>21639</v>
      </c>
      <c r="AA134">
        <v>24799</v>
      </c>
      <c r="AB134">
        <v>21239</v>
      </c>
    </row>
    <row r="135" spans="1:28" x14ac:dyDescent="0.2">
      <c r="A135" s="10" t="s">
        <v>220</v>
      </c>
      <c r="B135" s="14" t="s">
        <v>12</v>
      </c>
      <c r="C135" s="10" t="s">
        <v>72</v>
      </c>
      <c r="D135" s="10" t="s">
        <v>92</v>
      </c>
      <c r="E135" s="10" t="s">
        <v>87</v>
      </c>
      <c r="F135" s="10" t="s">
        <v>142</v>
      </c>
      <c r="G135" s="10" t="s">
        <v>88</v>
      </c>
      <c r="H135" s="10">
        <v>96</v>
      </c>
      <c r="I135" s="10" t="s">
        <v>294</v>
      </c>
      <c r="J135" s="10" t="s">
        <v>245</v>
      </c>
      <c r="K135" s="10" t="s">
        <v>295</v>
      </c>
      <c r="L135" s="10" t="s">
        <v>35</v>
      </c>
      <c r="M135" s="10"/>
      <c r="N135" s="10"/>
      <c r="R135" s="10"/>
      <c r="T135" s="10"/>
      <c r="Y135">
        <v>20029</v>
      </c>
      <c r="Z135">
        <v>22529</v>
      </c>
      <c r="AA135">
        <v>25739</v>
      </c>
      <c r="AB135">
        <v>22059</v>
      </c>
    </row>
    <row r="136" spans="1:28" x14ac:dyDescent="0.2">
      <c r="A136" s="10" t="s">
        <v>221</v>
      </c>
      <c r="B136" s="14" t="s">
        <v>12</v>
      </c>
      <c r="C136" s="10" t="s">
        <v>72</v>
      </c>
      <c r="D136" s="10" t="s">
        <v>93</v>
      </c>
      <c r="E136" s="10" t="s">
        <v>87</v>
      </c>
      <c r="F136" s="10" t="s">
        <v>142</v>
      </c>
      <c r="G136" t="s">
        <v>88</v>
      </c>
      <c r="H136" s="10">
        <v>96</v>
      </c>
      <c r="I136" t="s">
        <v>294</v>
      </c>
      <c r="J136" t="s">
        <v>247</v>
      </c>
      <c r="K136" t="s">
        <v>296</v>
      </c>
      <c r="L136" s="10" t="s">
        <v>35</v>
      </c>
      <c r="O136" s="10"/>
      <c r="P136" s="10"/>
      <c r="Q136" s="10"/>
      <c r="V136" s="10"/>
      <c r="Y136">
        <v>21229</v>
      </c>
      <c r="Z136">
        <v>23849</v>
      </c>
      <c r="AA136">
        <v>27279</v>
      </c>
      <c r="AB136">
        <v>23379</v>
      </c>
    </row>
    <row r="137" spans="1:28" x14ac:dyDescent="0.2">
      <c r="A137" s="10" t="s">
        <v>222</v>
      </c>
      <c r="B137" s="14" t="s">
        <v>12</v>
      </c>
      <c r="C137" s="10" t="s">
        <v>72</v>
      </c>
      <c r="D137" s="10" t="s">
        <v>94</v>
      </c>
      <c r="E137" s="10" t="s">
        <v>87</v>
      </c>
      <c r="F137" s="10" t="s">
        <v>142</v>
      </c>
      <c r="G137" s="10" t="s">
        <v>88</v>
      </c>
      <c r="H137" s="10">
        <v>96</v>
      </c>
      <c r="I137" s="10" t="s">
        <v>294</v>
      </c>
      <c r="J137" s="10" t="s">
        <v>249</v>
      </c>
      <c r="K137" s="10" t="s">
        <v>297</v>
      </c>
      <c r="L137" s="10" t="s">
        <v>35</v>
      </c>
      <c r="M137" s="10"/>
      <c r="N137" s="10"/>
      <c r="R137" s="10"/>
      <c r="S137" s="10"/>
      <c r="T137" s="10"/>
      <c r="Y137">
        <v>22429</v>
      </c>
      <c r="Z137">
        <v>25169</v>
      </c>
      <c r="AA137">
        <v>28829</v>
      </c>
      <c r="AB137">
        <v>24699</v>
      </c>
    </row>
    <row r="138" spans="1:28" x14ac:dyDescent="0.2">
      <c r="A138" s="10" t="s">
        <v>193</v>
      </c>
      <c r="B138" s="14" t="s">
        <v>12</v>
      </c>
      <c r="C138" s="10" t="s">
        <v>51</v>
      </c>
      <c r="D138" s="10" t="s">
        <v>92</v>
      </c>
      <c r="E138" s="10" t="s">
        <v>96</v>
      </c>
      <c r="F138" s="10" t="s">
        <v>142</v>
      </c>
      <c r="G138" t="s">
        <v>88</v>
      </c>
      <c r="H138" s="10">
        <v>8</v>
      </c>
      <c r="I138" t="s">
        <v>258</v>
      </c>
      <c r="J138" t="s">
        <v>245</v>
      </c>
      <c r="K138" t="s">
        <v>262</v>
      </c>
      <c r="L138" s="10" t="s">
        <v>35</v>
      </c>
      <c r="Y138">
        <v>5179</v>
      </c>
      <c r="Z138">
        <v>5409</v>
      </c>
      <c r="AA138">
        <v>6669</v>
      </c>
      <c r="AB138">
        <v>5699</v>
      </c>
    </row>
    <row r="139" spans="1:28" x14ac:dyDescent="0.2">
      <c r="A139" s="10" t="s">
        <v>200</v>
      </c>
      <c r="B139" s="14" t="s">
        <v>12</v>
      </c>
      <c r="C139" s="10" t="s">
        <v>57</v>
      </c>
      <c r="D139" s="10" t="s">
        <v>93</v>
      </c>
      <c r="E139" s="10" t="s">
        <v>96</v>
      </c>
      <c r="F139" s="10" t="s">
        <v>142</v>
      </c>
      <c r="G139" t="s">
        <v>88</v>
      </c>
      <c r="H139" s="10">
        <v>16</v>
      </c>
      <c r="I139" t="s">
        <v>265</v>
      </c>
      <c r="J139" t="s">
        <v>247</v>
      </c>
      <c r="K139" t="s">
        <v>270</v>
      </c>
      <c r="L139" s="10" t="s">
        <v>35</v>
      </c>
      <c r="Y139">
        <v>10339</v>
      </c>
      <c r="Z139">
        <v>10809</v>
      </c>
      <c r="AA139">
        <v>13329</v>
      </c>
      <c r="AB139">
        <v>11379</v>
      </c>
    </row>
    <row r="140" spans="1:28" x14ac:dyDescent="0.2">
      <c r="A140" s="10" t="s">
        <v>223</v>
      </c>
      <c r="B140" s="14" t="s">
        <v>12</v>
      </c>
      <c r="C140" s="10" t="s">
        <v>99</v>
      </c>
      <c r="D140" s="10" t="s">
        <v>94</v>
      </c>
      <c r="E140" s="10" t="s">
        <v>96</v>
      </c>
      <c r="F140" s="10" t="s">
        <v>142</v>
      </c>
      <c r="G140" t="s">
        <v>88</v>
      </c>
      <c r="H140" s="10">
        <v>22</v>
      </c>
      <c r="I140" t="s">
        <v>298</v>
      </c>
      <c r="J140" t="s">
        <v>249</v>
      </c>
      <c r="K140" t="s">
        <v>299</v>
      </c>
      <c r="L140" s="10" t="s">
        <v>35</v>
      </c>
      <c r="Y140">
        <v>14789</v>
      </c>
      <c r="Z140">
        <v>15489</v>
      </c>
      <c r="AA140">
        <v>19069</v>
      </c>
      <c r="AB140">
        <v>16279</v>
      </c>
    </row>
    <row r="141" spans="1:28" x14ac:dyDescent="0.2">
      <c r="A141" s="10" t="s">
        <v>224</v>
      </c>
      <c r="B141" s="14" t="s">
        <v>12</v>
      </c>
      <c r="C141" s="10" t="s">
        <v>62</v>
      </c>
      <c r="D141" s="10" t="s">
        <v>101</v>
      </c>
      <c r="E141" s="10" t="s">
        <v>96</v>
      </c>
      <c r="F141" s="10" t="s">
        <v>142</v>
      </c>
      <c r="G141" t="s">
        <v>88</v>
      </c>
      <c r="H141" s="10">
        <v>32</v>
      </c>
      <c r="I141" t="s">
        <v>272</v>
      </c>
      <c r="J141" t="s">
        <v>300</v>
      </c>
      <c r="K141" t="s">
        <v>301</v>
      </c>
      <c r="L141" s="10" t="s">
        <v>35</v>
      </c>
      <c r="Y141">
        <v>20649</v>
      </c>
      <c r="Z141">
        <v>21599</v>
      </c>
      <c r="AA141">
        <v>26629</v>
      </c>
      <c r="AB141">
        <v>22739</v>
      </c>
    </row>
    <row r="142" spans="1:28" x14ac:dyDescent="0.2">
      <c r="A142" s="10" t="s">
        <v>225</v>
      </c>
      <c r="B142" s="14" t="s">
        <v>12</v>
      </c>
      <c r="C142" s="10" t="s">
        <v>103</v>
      </c>
      <c r="D142" s="10" t="s">
        <v>104</v>
      </c>
      <c r="E142" s="10" t="s">
        <v>96</v>
      </c>
      <c r="F142" s="10" t="s">
        <v>142</v>
      </c>
      <c r="G142" t="s">
        <v>88</v>
      </c>
      <c r="H142" s="10">
        <v>44</v>
      </c>
      <c r="I142" t="s">
        <v>302</v>
      </c>
      <c r="J142" t="s">
        <v>303</v>
      </c>
      <c r="K142" t="s">
        <v>304</v>
      </c>
      <c r="L142" s="10" t="s">
        <v>35</v>
      </c>
      <c r="Y142">
        <v>29559</v>
      </c>
      <c r="Z142">
        <v>30969</v>
      </c>
      <c r="AA142">
        <v>38119</v>
      </c>
      <c r="AB142">
        <v>32549</v>
      </c>
    </row>
    <row r="143" spans="1:28" x14ac:dyDescent="0.2">
      <c r="A143" s="10" t="s">
        <v>226</v>
      </c>
      <c r="B143" s="14" t="s">
        <v>12</v>
      </c>
      <c r="C143" s="10" t="s">
        <v>106</v>
      </c>
      <c r="D143" s="10" t="s">
        <v>107</v>
      </c>
      <c r="E143" s="10" t="s">
        <v>96</v>
      </c>
      <c r="F143" s="10" t="s">
        <v>142</v>
      </c>
      <c r="G143" t="s">
        <v>88</v>
      </c>
      <c r="H143" s="10">
        <v>88</v>
      </c>
      <c r="I143" t="s">
        <v>305</v>
      </c>
      <c r="J143" t="s">
        <v>306</v>
      </c>
      <c r="K143" t="s">
        <v>307</v>
      </c>
      <c r="L143" s="10" t="s">
        <v>35</v>
      </c>
      <c r="Y143">
        <v>59089</v>
      </c>
      <c r="Z143">
        <v>61929</v>
      </c>
      <c r="AA143">
        <v>76209</v>
      </c>
      <c r="AB143">
        <v>65079</v>
      </c>
    </row>
    <row r="144" spans="1:28" x14ac:dyDescent="0.2">
      <c r="A144" s="10" t="s">
        <v>227</v>
      </c>
      <c r="B144" s="14" t="s">
        <v>12</v>
      </c>
      <c r="C144" s="10" t="s">
        <v>78</v>
      </c>
      <c r="D144" s="10" t="s">
        <v>109</v>
      </c>
      <c r="E144" s="10" t="s">
        <v>96</v>
      </c>
      <c r="F144" s="10" t="s">
        <v>142</v>
      </c>
      <c r="G144" s="10" t="s">
        <v>88</v>
      </c>
      <c r="H144" s="10">
        <v>192</v>
      </c>
      <c r="I144" s="10" t="s">
        <v>308</v>
      </c>
      <c r="J144" s="10" t="s">
        <v>309</v>
      </c>
      <c r="K144" s="10" t="s">
        <v>310</v>
      </c>
      <c r="L144" s="10" t="s">
        <v>35</v>
      </c>
      <c r="M144" s="10"/>
      <c r="N144" s="10"/>
      <c r="O144" s="10"/>
      <c r="P144" s="10"/>
      <c r="Q144" s="10"/>
      <c r="R144" s="10"/>
      <c r="S144" s="10"/>
      <c r="T144" s="10"/>
      <c r="Y144">
        <v>123829</v>
      </c>
      <c r="Z144">
        <v>129499</v>
      </c>
      <c r="AA144">
        <v>159679</v>
      </c>
      <c r="AB144">
        <v>136369</v>
      </c>
    </row>
    <row r="145" spans="1:26" x14ac:dyDescent="0.2">
      <c r="A145" s="10" t="s">
        <v>184</v>
      </c>
      <c r="B145" s="14" t="s">
        <v>12</v>
      </c>
      <c r="C145" s="10" t="s">
        <v>47</v>
      </c>
      <c r="D145" s="10" t="s">
        <v>89</v>
      </c>
      <c r="E145" s="10" t="s">
        <v>111</v>
      </c>
      <c r="F145" s="10" t="s">
        <v>142</v>
      </c>
      <c r="G145" s="10" t="s">
        <v>88</v>
      </c>
      <c r="H145" s="10">
        <v>4</v>
      </c>
      <c r="I145" s="10" t="s">
        <v>251</v>
      </c>
      <c r="J145" s="10" t="s">
        <v>239</v>
      </c>
      <c r="K145" s="10" t="s">
        <v>252</v>
      </c>
      <c r="L145" s="10" t="s">
        <v>35</v>
      </c>
      <c r="M145" s="10"/>
      <c r="N145" s="10"/>
      <c r="R145" s="10"/>
      <c r="T145" s="10"/>
      <c r="Y145">
        <v>1189</v>
      </c>
      <c r="Z145">
        <v>1209</v>
      </c>
    </row>
    <row r="146" spans="1:26" x14ac:dyDescent="0.2">
      <c r="A146" s="10" t="s">
        <v>191</v>
      </c>
      <c r="B146" s="14" t="s">
        <v>12</v>
      </c>
      <c r="C146" s="10" t="s">
        <v>51</v>
      </c>
      <c r="D146" s="10" t="s">
        <v>90</v>
      </c>
      <c r="E146" s="10" t="s">
        <v>111</v>
      </c>
      <c r="F146" s="10" t="s">
        <v>142</v>
      </c>
      <c r="G146" t="s">
        <v>88</v>
      </c>
      <c r="H146" s="10">
        <v>8</v>
      </c>
      <c r="I146" t="s">
        <v>258</v>
      </c>
      <c r="J146" t="s">
        <v>241</v>
      </c>
      <c r="K146" t="s">
        <v>260</v>
      </c>
      <c r="L146" s="10" t="s">
        <v>35</v>
      </c>
      <c r="O146" s="10"/>
      <c r="P146" s="10"/>
      <c r="Q146" s="10"/>
      <c r="S146" s="10"/>
      <c r="V146" s="10"/>
      <c r="Y146">
        <v>2359</v>
      </c>
      <c r="Z146">
        <v>2389</v>
      </c>
    </row>
    <row r="147" spans="1:26" x14ac:dyDescent="0.2">
      <c r="A147" s="10" t="s">
        <v>198</v>
      </c>
      <c r="B147" s="14" t="s">
        <v>12</v>
      </c>
      <c r="C147" s="10" t="s">
        <v>57</v>
      </c>
      <c r="D147" s="10" t="s">
        <v>91</v>
      </c>
      <c r="E147" s="10" t="s">
        <v>111</v>
      </c>
      <c r="F147" s="10" t="s">
        <v>142</v>
      </c>
      <c r="G147" s="10" t="s">
        <v>88</v>
      </c>
      <c r="H147" s="10">
        <v>16</v>
      </c>
      <c r="I147" s="10" t="s">
        <v>265</v>
      </c>
      <c r="J147" s="10" t="s">
        <v>243</v>
      </c>
      <c r="K147" s="10" t="s">
        <v>268</v>
      </c>
      <c r="L147" s="10" t="s">
        <v>35</v>
      </c>
      <c r="M147" s="10"/>
      <c r="N147" s="10"/>
      <c r="R147" s="10"/>
      <c r="S147" s="10"/>
      <c r="T147" s="10"/>
      <c r="Y147">
        <v>4709</v>
      </c>
      <c r="Z147">
        <v>4769</v>
      </c>
    </row>
    <row r="148" spans="1:26" x14ac:dyDescent="0.2">
      <c r="A148" s="10" t="s">
        <v>228</v>
      </c>
      <c r="B148" s="14" t="s">
        <v>12</v>
      </c>
      <c r="C148" s="10" t="s">
        <v>62</v>
      </c>
      <c r="D148" s="10" t="s">
        <v>115</v>
      </c>
      <c r="E148" s="10" t="s">
        <v>111</v>
      </c>
      <c r="F148" s="10" t="s">
        <v>142</v>
      </c>
      <c r="G148" t="s">
        <v>88</v>
      </c>
      <c r="H148" s="10">
        <v>32</v>
      </c>
      <c r="I148" t="s">
        <v>272</v>
      </c>
      <c r="J148" t="s">
        <v>311</v>
      </c>
      <c r="K148" t="s">
        <v>312</v>
      </c>
      <c r="L148" s="10" t="s">
        <v>35</v>
      </c>
      <c r="O148" s="10"/>
      <c r="P148" s="10"/>
      <c r="Q148" s="10"/>
      <c r="V148" s="10"/>
      <c r="Y148">
        <v>8679</v>
      </c>
      <c r="Z148">
        <v>8769</v>
      </c>
    </row>
    <row r="149" spans="1:26" x14ac:dyDescent="0.2">
      <c r="A149" s="10" t="s">
        <v>229</v>
      </c>
      <c r="B149" s="14" t="s">
        <v>12</v>
      </c>
      <c r="C149" s="10" t="s">
        <v>64</v>
      </c>
      <c r="D149" s="10" t="s">
        <v>59</v>
      </c>
      <c r="E149" s="10" t="s">
        <v>111</v>
      </c>
      <c r="F149" s="10" t="s">
        <v>142</v>
      </c>
      <c r="G149" t="s">
        <v>88</v>
      </c>
      <c r="H149" s="10">
        <v>48</v>
      </c>
      <c r="I149" t="s">
        <v>278</v>
      </c>
      <c r="J149" t="s">
        <v>313</v>
      </c>
      <c r="K149" t="s">
        <v>314</v>
      </c>
      <c r="L149" s="10" t="s">
        <v>35</v>
      </c>
      <c r="Y149">
        <v>13369</v>
      </c>
      <c r="Z149">
        <v>13519</v>
      </c>
    </row>
    <row r="150" spans="1:26" x14ac:dyDescent="0.2">
      <c r="A150" s="10" t="s">
        <v>230</v>
      </c>
      <c r="B150" s="14" t="s">
        <v>12</v>
      </c>
      <c r="C150" s="10" t="s">
        <v>68</v>
      </c>
      <c r="D150" s="10" t="s">
        <v>118</v>
      </c>
      <c r="E150" s="10" t="s">
        <v>111</v>
      </c>
      <c r="F150" s="10" t="s">
        <v>142</v>
      </c>
      <c r="G150" t="s">
        <v>88</v>
      </c>
      <c r="H150" s="10">
        <v>64</v>
      </c>
      <c r="I150" t="s">
        <v>284</v>
      </c>
      <c r="J150" t="s">
        <v>315</v>
      </c>
      <c r="K150" t="s">
        <v>316</v>
      </c>
      <c r="L150" s="10" t="s">
        <v>35</v>
      </c>
      <c r="Y150">
        <v>18059</v>
      </c>
      <c r="Z150">
        <v>18269</v>
      </c>
    </row>
    <row r="151" spans="1:26" x14ac:dyDescent="0.2">
      <c r="A151" s="10" t="s">
        <v>231</v>
      </c>
      <c r="B151" s="14" t="s">
        <v>12</v>
      </c>
      <c r="C151" s="10" t="s">
        <v>70</v>
      </c>
      <c r="D151" s="10" t="s">
        <v>93</v>
      </c>
      <c r="E151" s="10" t="s">
        <v>111</v>
      </c>
      <c r="F151" s="10" t="s">
        <v>142</v>
      </c>
      <c r="G151" t="s">
        <v>88</v>
      </c>
      <c r="H151" s="10">
        <v>72</v>
      </c>
      <c r="I151" t="s">
        <v>317</v>
      </c>
      <c r="J151" t="s">
        <v>247</v>
      </c>
      <c r="K151" t="s">
        <v>318</v>
      </c>
      <c r="L151" s="10" t="s">
        <v>35</v>
      </c>
      <c r="Y151">
        <v>20399</v>
      </c>
      <c r="Z151">
        <v>20649</v>
      </c>
    </row>
    <row r="152" spans="1:26" x14ac:dyDescent="0.2">
      <c r="A152" s="10"/>
      <c r="B152" s="10"/>
      <c r="C152" s="10"/>
      <c r="D152" s="10"/>
      <c r="E152" s="10"/>
      <c r="F152" s="10"/>
      <c r="H152" s="10"/>
    </row>
    <row r="153" spans="1:26" x14ac:dyDescent="0.2">
      <c r="A153" s="10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</row>
    <row r="154" spans="1:26" x14ac:dyDescent="0.2">
      <c r="A154" s="10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M154" s="10"/>
      <c r="R154" s="10"/>
    </row>
    <row r="155" spans="1:26" x14ac:dyDescent="0.2">
      <c r="A155" s="10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</row>
    <row r="156" spans="1:26" x14ac:dyDescent="0.2">
      <c r="A156" s="10"/>
      <c r="B156" s="10"/>
      <c r="C156" s="10"/>
      <c r="D156" s="10"/>
      <c r="E156" s="10"/>
      <c r="F156" s="10"/>
      <c r="H156" s="10"/>
    </row>
    <row r="157" spans="1:26" x14ac:dyDescent="0.2">
      <c r="A157" s="10"/>
      <c r="B157" s="10"/>
      <c r="C157" s="10"/>
      <c r="D157" s="10"/>
      <c r="E157" s="10"/>
      <c r="F157" s="10"/>
      <c r="H157" s="10"/>
    </row>
    <row r="158" spans="1:26" x14ac:dyDescent="0.2">
      <c r="A158" s="10"/>
      <c r="B158" s="10"/>
      <c r="C158" s="10"/>
      <c r="D158" s="10"/>
      <c r="E158" s="10"/>
      <c r="F158" s="10"/>
      <c r="H158" s="10"/>
    </row>
    <row r="159" spans="1:26" x14ac:dyDescent="0.2">
      <c r="A159" s="10"/>
      <c r="B159" s="10"/>
      <c r="C159" s="10"/>
      <c r="D159" s="10"/>
      <c r="E159" s="10"/>
      <c r="F159" s="10"/>
      <c r="H159" s="10"/>
    </row>
    <row r="160" spans="1:26" x14ac:dyDescent="0.2">
      <c r="A160" s="10"/>
      <c r="B160" s="10"/>
      <c r="C160" s="10"/>
      <c r="D160" s="10"/>
      <c r="E160" s="10"/>
      <c r="F160" s="10"/>
      <c r="H160" s="10"/>
    </row>
    <row r="161" spans="1:22" x14ac:dyDescent="0.2">
      <c r="A161" s="10"/>
      <c r="B161" s="10"/>
      <c r="C161" s="10"/>
      <c r="D161" s="10"/>
      <c r="E161" s="10"/>
      <c r="F161" s="10"/>
      <c r="H161" s="10"/>
    </row>
    <row r="162" spans="1:22" x14ac:dyDescent="0.2">
      <c r="A162" s="10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V162" s="10"/>
    </row>
    <row r="163" spans="1:22" x14ac:dyDescent="0.2">
      <c r="A163" s="10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</row>
    <row r="164" spans="1:22" x14ac:dyDescent="0.2">
      <c r="A164" s="10"/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M164" s="10"/>
      <c r="O164" s="10"/>
      <c r="R164" s="10"/>
      <c r="V164" s="10"/>
    </row>
    <row r="165" spans="1:22" x14ac:dyDescent="0.2">
      <c r="A165" s="10"/>
      <c r="B165" s="10"/>
      <c r="C165" s="10"/>
      <c r="D165" s="10"/>
      <c r="E165" s="10"/>
      <c r="F165" s="10"/>
      <c r="H165" s="10"/>
      <c r="M165" s="10"/>
      <c r="N165" s="10"/>
      <c r="O165" s="10"/>
      <c r="P165" s="10"/>
      <c r="Q165" s="10"/>
      <c r="R165" s="10"/>
      <c r="S165" s="10"/>
      <c r="T165" s="10"/>
      <c r="V165" s="10"/>
    </row>
    <row r="166" spans="1:22" x14ac:dyDescent="0.2">
      <c r="A166" s="10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</row>
    <row r="167" spans="1:22" x14ac:dyDescent="0.2">
      <c r="A167" s="10"/>
      <c r="B167" s="10"/>
      <c r="C167" s="10"/>
      <c r="D167" s="10"/>
      <c r="E167" s="10"/>
      <c r="F167" s="10"/>
      <c r="H167" s="10"/>
    </row>
    <row r="168" spans="1:22" x14ac:dyDescent="0.2">
      <c r="A168" s="10"/>
      <c r="B168" s="10"/>
      <c r="C168" s="10"/>
      <c r="D168" s="10"/>
      <c r="E168" s="10"/>
      <c r="F168" s="10"/>
      <c r="H168" s="10"/>
    </row>
    <row r="169" spans="1:22" x14ac:dyDescent="0.2">
      <c r="A169" s="10"/>
      <c r="B169" s="10"/>
      <c r="C169" s="10"/>
      <c r="D169" s="10"/>
      <c r="E169" s="10"/>
      <c r="F169" s="10"/>
      <c r="H169" s="10"/>
    </row>
    <row r="170" spans="1:22" x14ac:dyDescent="0.2">
      <c r="A170" s="10"/>
      <c r="B170" s="10"/>
      <c r="C170" s="10"/>
      <c r="D170" s="10"/>
      <c r="E170" s="10"/>
      <c r="F170" s="10"/>
      <c r="H170" s="10"/>
    </row>
    <row r="171" spans="1:22" x14ac:dyDescent="0.2">
      <c r="A171" s="10"/>
      <c r="B171" s="10"/>
      <c r="C171" s="10"/>
      <c r="D171" s="10"/>
      <c r="E171" s="10"/>
      <c r="F171" s="10"/>
      <c r="H171" s="10"/>
    </row>
    <row r="172" spans="1:22" x14ac:dyDescent="0.2">
      <c r="A172" s="10"/>
      <c r="B172" s="10"/>
      <c r="C172" s="10"/>
      <c r="D172" s="10"/>
      <c r="E172" s="10"/>
      <c r="F172" s="10"/>
      <c r="H172" s="10"/>
    </row>
    <row r="173" spans="1:22" x14ac:dyDescent="0.2">
      <c r="A173" s="10"/>
      <c r="B173" s="10"/>
      <c r="C173" s="10"/>
      <c r="D173" s="10"/>
      <c r="E173" s="10"/>
      <c r="F173" s="10"/>
      <c r="H173" s="10"/>
    </row>
    <row r="174" spans="1:22" x14ac:dyDescent="0.2">
      <c r="A174" s="10"/>
      <c r="B174" s="10"/>
      <c r="C174" s="10"/>
      <c r="D174" s="10"/>
      <c r="E174" s="10"/>
      <c r="F174" s="10"/>
      <c r="H174" s="10"/>
    </row>
    <row r="175" spans="1:22" x14ac:dyDescent="0.2">
      <c r="A175" s="10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R175" s="10"/>
      <c r="T175" s="10"/>
    </row>
    <row r="176" spans="1:22" x14ac:dyDescent="0.2">
      <c r="A176" s="10"/>
      <c r="B176" s="10"/>
      <c r="C176" s="10"/>
      <c r="D176" s="10"/>
      <c r="E176" s="10"/>
      <c r="F176" s="10"/>
      <c r="H176" s="10"/>
      <c r="L176" s="10"/>
      <c r="O176" s="10"/>
      <c r="P176" s="10"/>
      <c r="Q176" s="10"/>
      <c r="S176" s="10"/>
      <c r="V176" s="10"/>
    </row>
    <row r="177" spans="1:22" x14ac:dyDescent="0.2">
      <c r="A177" s="10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R177" s="10"/>
      <c r="S177" s="10"/>
      <c r="T177" s="10"/>
    </row>
    <row r="178" spans="1:22" x14ac:dyDescent="0.2">
      <c r="A178" s="10"/>
      <c r="B178" s="10"/>
      <c r="C178" s="10"/>
      <c r="D178" s="10"/>
      <c r="E178" s="10"/>
      <c r="F178" s="10"/>
      <c r="H178" s="10"/>
      <c r="O178" s="10"/>
      <c r="P178" s="10"/>
      <c r="Q178" s="10"/>
      <c r="V178" s="10"/>
    </row>
    <row r="179" spans="1:22" x14ac:dyDescent="0.2">
      <c r="A179" s="10"/>
      <c r="B179" s="10"/>
      <c r="C179" s="10"/>
      <c r="D179" s="10"/>
      <c r="E179" s="10"/>
      <c r="F179" s="10"/>
      <c r="H179" s="10"/>
    </row>
    <row r="180" spans="1:22" x14ac:dyDescent="0.2">
      <c r="A180" s="10"/>
      <c r="B180" s="10"/>
      <c r="C180" s="10"/>
      <c r="D180" s="10"/>
      <c r="E180" s="10"/>
      <c r="F180" s="10"/>
      <c r="H180" s="10"/>
    </row>
    <row r="181" spans="1:22" x14ac:dyDescent="0.2">
      <c r="A181" s="10"/>
      <c r="B181" s="10"/>
      <c r="C181" s="10"/>
      <c r="D181" s="10"/>
      <c r="E181" s="10"/>
      <c r="F181" s="10"/>
      <c r="H181" s="10"/>
    </row>
    <row r="182" spans="1:22" x14ac:dyDescent="0.2">
      <c r="A182" s="10"/>
      <c r="B182" s="10"/>
      <c r="C182" s="10"/>
      <c r="D182" s="10"/>
      <c r="E182" s="10"/>
      <c r="F182" s="10"/>
      <c r="H182" s="10"/>
    </row>
    <row r="183" spans="1:22" x14ac:dyDescent="0.2">
      <c r="A183" s="10"/>
      <c r="B183" s="10"/>
      <c r="C183" s="10"/>
      <c r="D183" s="10"/>
      <c r="E183" s="10"/>
      <c r="F183" s="10"/>
      <c r="H183" s="10"/>
    </row>
    <row r="184" spans="1:22" x14ac:dyDescent="0.2">
      <c r="A184" s="10"/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</row>
    <row r="185" spans="1:22" x14ac:dyDescent="0.2">
      <c r="A185" s="10"/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M185" s="10"/>
      <c r="R185" s="10"/>
    </row>
    <row r="186" spans="1:22" x14ac:dyDescent="0.2">
      <c r="A186" s="10"/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</row>
    <row r="187" spans="1:22" x14ac:dyDescent="0.2">
      <c r="A187" s="10"/>
      <c r="B187" s="10"/>
      <c r="C187" s="10"/>
      <c r="D187" s="10"/>
      <c r="E187" s="10"/>
      <c r="F187" s="10"/>
      <c r="H187" s="10"/>
    </row>
    <row r="188" spans="1:22" x14ac:dyDescent="0.2">
      <c r="A188" s="10"/>
      <c r="B188" s="10"/>
      <c r="C188" s="10"/>
      <c r="D188" s="10"/>
      <c r="E188" s="10"/>
      <c r="F188" s="10"/>
      <c r="H188" s="10"/>
    </row>
    <row r="189" spans="1:22" x14ac:dyDescent="0.2">
      <c r="A189" s="10"/>
      <c r="B189" s="10"/>
      <c r="C189" s="10"/>
      <c r="D189" s="10"/>
      <c r="E189" s="10"/>
      <c r="F189" s="10"/>
      <c r="H189" s="10"/>
    </row>
    <row r="190" spans="1:22" x14ac:dyDescent="0.2">
      <c r="A190" s="10"/>
      <c r="B190" s="10"/>
      <c r="C190" s="10"/>
      <c r="D190" s="10"/>
      <c r="E190" s="10"/>
      <c r="F190" s="10"/>
      <c r="H190" s="10"/>
    </row>
    <row r="191" spans="1:22" x14ac:dyDescent="0.2">
      <c r="A191" s="10"/>
      <c r="B191" s="10"/>
      <c r="C191" s="10"/>
      <c r="D191" s="10"/>
      <c r="E191" s="10"/>
      <c r="F191" s="10"/>
      <c r="H191" s="10"/>
    </row>
    <row r="192" spans="1:22" x14ac:dyDescent="0.2">
      <c r="A192" s="10"/>
      <c r="B192" s="10"/>
      <c r="C192" s="10"/>
      <c r="D192" s="10"/>
      <c r="E192" s="10"/>
      <c r="F192" s="10"/>
      <c r="H192" s="10"/>
    </row>
    <row r="193" spans="1:22" x14ac:dyDescent="0.2">
      <c r="A193" s="10"/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V193" s="10"/>
    </row>
    <row r="194" spans="1:22" x14ac:dyDescent="0.2">
      <c r="A194" s="10"/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</row>
    <row r="195" spans="1:22" x14ac:dyDescent="0.2">
      <c r="A195" s="10"/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</row>
    <row r="196" spans="1:22" x14ac:dyDescent="0.2">
      <c r="A196" s="10"/>
      <c r="B196" s="10"/>
      <c r="C196" s="10"/>
      <c r="D196" s="10"/>
      <c r="E196" s="10"/>
      <c r="F196" s="10"/>
      <c r="H196" s="10"/>
      <c r="M196" s="10"/>
      <c r="N196" s="10"/>
      <c r="O196" s="10"/>
      <c r="P196" s="10"/>
      <c r="Q196" s="10"/>
      <c r="R196" s="10"/>
      <c r="S196" s="10"/>
      <c r="T196" s="10"/>
      <c r="V196" s="10"/>
    </row>
    <row r="197" spans="1:22" x14ac:dyDescent="0.2">
      <c r="A197" s="10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M197" s="10"/>
      <c r="O197" s="10"/>
      <c r="R197" s="10"/>
      <c r="V197" s="10"/>
    </row>
    <row r="198" spans="1:22" x14ac:dyDescent="0.2">
      <c r="A198" s="10"/>
      <c r="B198" s="10"/>
      <c r="C198" s="10"/>
      <c r="D198" s="10"/>
      <c r="E198" s="10"/>
      <c r="F198" s="10"/>
      <c r="H198" s="10"/>
    </row>
    <row r="199" spans="1:22" x14ac:dyDescent="0.2">
      <c r="A199" s="10"/>
      <c r="B199" s="10"/>
      <c r="C199" s="10"/>
      <c r="D199" s="10"/>
      <c r="E199" s="10"/>
      <c r="F199" s="10"/>
      <c r="H199" s="10"/>
    </row>
    <row r="200" spans="1:22" x14ac:dyDescent="0.2">
      <c r="A200" s="10"/>
      <c r="B200" s="10"/>
      <c r="C200" s="10"/>
      <c r="D200" s="10"/>
      <c r="E200" s="10"/>
      <c r="F200" s="10"/>
      <c r="H200" s="10"/>
    </row>
    <row r="201" spans="1:22" x14ac:dyDescent="0.2">
      <c r="A201" s="10"/>
      <c r="B201" s="10"/>
      <c r="C201" s="10"/>
      <c r="D201" s="10"/>
      <c r="E201" s="10"/>
      <c r="F201" s="10"/>
      <c r="H201" s="10"/>
    </row>
    <row r="202" spans="1:22" x14ac:dyDescent="0.2">
      <c r="A202" s="10"/>
      <c r="B202" s="10"/>
      <c r="C202" s="10"/>
      <c r="D202" s="10"/>
      <c r="E202" s="10"/>
      <c r="F202" s="10"/>
      <c r="H202" s="10"/>
    </row>
    <row r="203" spans="1:22" x14ac:dyDescent="0.2">
      <c r="A203" s="10"/>
      <c r="B203" s="10"/>
      <c r="C203" s="10"/>
      <c r="D203" s="10"/>
      <c r="E203" s="10"/>
      <c r="F203" s="10"/>
      <c r="H203" s="10"/>
    </row>
    <row r="204" spans="1:22" x14ac:dyDescent="0.2">
      <c r="A204" s="10"/>
      <c r="B204" s="10"/>
      <c r="C204" s="10"/>
      <c r="D204" s="10"/>
      <c r="E204" s="10"/>
      <c r="F204" s="10"/>
      <c r="H204" s="10"/>
    </row>
    <row r="205" spans="1:22" x14ac:dyDescent="0.2">
      <c r="A205" s="10"/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</row>
    <row r="206" spans="1:22" x14ac:dyDescent="0.2">
      <c r="A206" s="10"/>
      <c r="B206" s="10"/>
      <c r="C206" s="10"/>
      <c r="D206" s="10"/>
      <c r="E206" s="10"/>
      <c r="F206" s="10"/>
      <c r="H206" s="10"/>
      <c r="L206" s="10"/>
      <c r="V206" s="10"/>
    </row>
    <row r="207" spans="1:22" x14ac:dyDescent="0.2">
      <c r="A207" s="10"/>
      <c r="B207" s="10"/>
      <c r="C207" s="10"/>
      <c r="D207" s="10"/>
      <c r="E207" s="10"/>
      <c r="F207" s="10"/>
      <c r="H207" s="10"/>
    </row>
    <row r="208" spans="1:22" x14ac:dyDescent="0.2">
      <c r="A208" s="10"/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</row>
    <row r="209" spans="1:22" x14ac:dyDescent="0.2">
      <c r="A209" s="10"/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M209" s="10"/>
      <c r="R209" s="10"/>
    </row>
    <row r="210" spans="1:22" x14ac:dyDescent="0.2">
      <c r="A210" s="10"/>
      <c r="B210" s="10"/>
      <c r="C210" s="10"/>
      <c r="D210" s="10"/>
      <c r="E210" s="10"/>
      <c r="F210" s="10"/>
      <c r="H210" s="10"/>
    </row>
    <row r="211" spans="1:22" x14ac:dyDescent="0.2">
      <c r="A211" s="10"/>
      <c r="B211" s="10"/>
      <c r="C211" s="10"/>
      <c r="D211" s="10"/>
      <c r="E211" s="10"/>
      <c r="F211" s="10"/>
      <c r="H211" s="10"/>
    </row>
    <row r="212" spans="1:22" x14ac:dyDescent="0.2">
      <c r="A212" s="10"/>
      <c r="B212" s="10"/>
      <c r="C212" s="10"/>
      <c r="D212" s="10"/>
      <c r="E212" s="10"/>
      <c r="F212" s="10"/>
      <c r="H212" s="10"/>
    </row>
    <row r="213" spans="1:22" x14ac:dyDescent="0.2">
      <c r="A213" s="10"/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V213" s="10"/>
    </row>
    <row r="214" spans="1:22" x14ac:dyDescent="0.2">
      <c r="A214" s="10"/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</row>
    <row r="215" spans="1:22" x14ac:dyDescent="0.2">
      <c r="A215" s="10"/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M215" s="10"/>
      <c r="O215" s="10"/>
      <c r="R215" s="10"/>
      <c r="V215" s="10"/>
    </row>
    <row r="216" spans="1:22" x14ac:dyDescent="0.2">
      <c r="A216" s="10"/>
      <c r="B216" s="10"/>
      <c r="C216" s="10"/>
      <c r="D216" s="10"/>
      <c r="E216" s="10"/>
      <c r="F216" s="10"/>
      <c r="H216" s="10"/>
      <c r="M216" s="10"/>
      <c r="N216" s="10"/>
      <c r="O216" s="10"/>
      <c r="P216" s="10"/>
      <c r="Q216" s="10"/>
      <c r="R216" s="10"/>
      <c r="S216" s="10"/>
      <c r="T216" s="10"/>
      <c r="V216" s="10"/>
    </row>
    <row r="217" spans="1:22" x14ac:dyDescent="0.2">
      <c r="A217" s="10"/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</row>
    <row r="218" spans="1:22" x14ac:dyDescent="0.2">
      <c r="A218" s="10"/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R218" s="10"/>
      <c r="S218" s="10"/>
      <c r="T218" s="10"/>
    </row>
    <row r="219" spans="1:22" x14ac:dyDescent="0.2">
      <c r="A219" s="10"/>
      <c r="B219" s="10"/>
      <c r="C219" s="10"/>
      <c r="D219" s="10"/>
      <c r="E219" s="10"/>
      <c r="F219" s="10"/>
      <c r="H219" s="10"/>
      <c r="O219" s="10"/>
      <c r="Q219" s="10"/>
      <c r="V219" s="10"/>
    </row>
    <row r="220" spans="1:22" x14ac:dyDescent="0.2">
      <c r="A220" s="10"/>
      <c r="B220" s="10"/>
      <c r="C220" s="10"/>
      <c r="D220" s="10"/>
      <c r="E220" s="10"/>
      <c r="F220" s="10"/>
      <c r="H220" s="10"/>
    </row>
    <row r="221" spans="1:22" x14ac:dyDescent="0.2">
      <c r="A221" s="10"/>
      <c r="B221" s="10"/>
      <c r="C221" s="10"/>
      <c r="D221" s="10"/>
      <c r="E221" s="10"/>
      <c r="F221" s="10"/>
      <c r="H221" s="10"/>
    </row>
    <row r="222" spans="1:22" x14ac:dyDescent="0.2">
      <c r="A222" s="10"/>
      <c r="B222" s="10"/>
      <c r="C222" s="10"/>
      <c r="D222" s="10"/>
      <c r="E222" s="10"/>
      <c r="F222" s="10"/>
      <c r="H222" s="10"/>
    </row>
    <row r="223" spans="1:22" x14ac:dyDescent="0.2">
      <c r="A223" s="10"/>
      <c r="B223" s="10"/>
      <c r="C223" s="10"/>
      <c r="D223" s="10"/>
      <c r="E223" s="10"/>
      <c r="F223" s="10"/>
      <c r="H223" s="10"/>
    </row>
    <row r="224" spans="1:22" x14ac:dyDescent="0.2">
      <c r="A224" s="10"/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</row>
    <row r="225" spans="1:22" x14ac:dyDescent="0.2">
      <c r="A225" s="10"/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</row>
    <row r="226" spans="1:22" x14ac:dyDescent="0.2">
      <c r="A226" s="10"/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M226" s="10"/>
      <c r="R226" s="10"/>
    </row>
    <row r="227" spans="1:22" x14ac:dyDescent="0.2">
      <c r="A227" s="10"/>
      <c r="B227" s="10"/>
      <c r="C227" s="10"/>
      <c r="D227" s="10"/>
      <c r="E227" s="10"/>
      <c r="F227" s="10"/>
      <c r="H227" s="10"/>
    </row>
    <row r="228" spans="1:22" x14ac:dyDescent="0.2">
      <c r="A228" s="10"/>
      <c r="B228" s="10"/>
      <c r="C228" s="10"/>
      <c r="D228" s="10"/>
      <c r="E228" s="10"/>
      <c r="F228" s="10"/>
      <c r="H228" s="10"/>
    </row>
    <row r="229" spans="1:22" x14ac:dyDescent="0.2">
      <c r="A229" s="10"/>
      <c r="B229" s="10"/>
      <c r="C229" s="10"/>
      <c r="D229" s="10"/>
      <c r="E229" s="10"/>
      <c r="F229" s="10"/>
      <c r="H229" s="10"/>
    </row>
    <row r="230" spans="1:22" x14ac:dyDescent="0.2">
      <c r="A230" s="10"/>
      <c r="B230" s="10"/>
      <c r="C230" s="10"/>
      <c r="D230" s="10"/>
      <c r="E230" s="10"/>
      <c r="F230" s="10"/>
      <c r="H230" s="10"/>
    </row>
    <row r="231" spans="1:22" x14ac:dyDescent="0.2">
      <c r="A231" s="10"/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V231" s="10"/>
    </row>
    <row r="232" spans="1:22" x14ac:dyDescent="0.2">
      <c r="A232" s="10"/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</row>
    <row r="233" spans="1:22" x14ac:dyDescent="0.2">
      <c r="A233" s="10"/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</row>
    <row r="234" spans="1:22" x14ac:dyDescent="0.2">
      <c r="A234" s="10"/>
      <c r="B234" s="10"/>
      <c r="C234" s="10"/>
      <c r="D234" s="10"/>
      <c r="E234" s="10"/>
      <c r="F234" s="10"/>
      <c r="H234" s="10"/>
      <c r="M234" s="10"/>
      <c r="N234" s="10"/>
      <c r="O234" s="10"/>
      <c r="P234" s="10"/>
      <c r="Q234" s="10"/>
      <c r="R234" s="10"/>
      <c r="S234" s="10"/>
      <c r="T234" s="10"/>
      <c r="V234" s="10"/>
    </row>
    <row r="235" spans="1:22" x14ac:dyDescent="0.2">
      <c r="A235" s="10"/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M235" s="10"/>
      <c r="O235" s="10"/>
      <c r="R235" s="10"/>
      <c r="V235" s="10"/>
    </row>
    <row r="236" spans="1:22" x14ac:dyDescent="0.2">
      <c r="A236" s="10"/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R236" s="10"/>
      <c r="S236" s="10"/>
      <c r="T236" s="10"/>
    </row>
    <row r="237" spans="1:22" x14ac:dyDescent="0.2">
      <c r="A237" s="10"/>
      <c r="B237" s="10"/>
      <c r="C237" s="10"/>
      <c r="D237" s="10"/>
      <c r="E237" s="10"/>
      <c r="F237" s="10"/>
      <c r="H237" s="10"/>
    </row>
    <row r="238" spans="1:22" x14ac:dyDescent="0.2">
      <c r="A238" s="10"/>
      <c r="B238" s="10"/>
      <c r="C238" s="10"/>
      <c r="D238" s="10"/>
      <c r="E238" s="10"/>
      <c r="F238" s="10"/>
      <c r="H238" s="10"/>
    </row>
    <row r="239" spans="1:22" x14ac:dyDescent="0.2">
      <c r="A239" s="10"/>
      <c r="B239" s="10"/>
      <c r="C239" s="10"/>
      <c r="D239" s="10"/>
      <c r="E239" s="10"/>
      <c r="F239" s="10"/>
      <c r="H239" s="10"/>
    </row>
    <row r="240" spans="1:22" x14ac:dyDescent="0.2">
      <c r="A240" s="10"/>
      <c r="B240" s="10"/>
      <c r="C240" s="10"/>
      <c r="D240" s="10"/>
      <c r="E240" s="10"/>
      <c r="F240" s="10"/>
      <c r="H240" s="10"/>
    </row>
    <row r="241" spans="1:22" x14ac:dyDescent="0.2">
      <c r="A241" s="10"/>
      <c r="B241" s="10"/>
      <c r="C241" s="10"/>
      <c r="D241" s="10"/>
      <c r="E241" s="10"/>
      <c r="F241" s="10"/>
      <c r="H241" s="10"/>
    </row>
    <row r="242" spans="1:22" x14ac:dyDescent="0.2">
      <c r="A242" s="10"/>
      <c r="B242" s="10"/>
      <c r="C242" s="10"/>
      <c r="D242" s="10"/>
      <c r="E242" s="10"/>
      <c r="F242" s="10"/>
      <c r="H242" s="10"/>
    </row>
    <row r="243" spans="1:22" x14ac:dyDescent="0.2">
      <c r="A243" s="10"/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</row>
    <row r="244" spans="1:22" x14ac:dyDescent="0.2">
      <c r="A244" s="10"/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M244" s="10"/>
      <c r="R244" s="10"/>
    </row>
    <row r="245" spans="1:22" x14ac:dyDescent="0.2">
      <c r="A245" s="10"/>
      <c r="B245" s="10"/>
      <c r="C245" s="10"/>
      <c r="D245" s="10"/>
      <c r="E245" s="10"/>
      <c r="F245" s="10"/>
      <c r="H245" s="10"/>
    </row>
    <row r="246" spans="1:22" x14ac:dyDescent="0.2">
      <c r="A246" s="10"/>
      <c r="B246" s="10"/>
      <c r="C246" s="10"/>
      <c r="D246" s="10"/>
      <c r="E246" s="10"/>
      <c r="F246" s="10"/>
      <c r="H246" s="10"/>
    </row>
    <row r="247" spans="1:22" x14ac:dyDescent="0.2">
      <c r="A247" s="10"/>
      <c r="B247" s="10"/>
      <c r="C247" s="10"/>
      <c r="D247" s="10"/>
      <c r="E247" s="10"/>
      <c r="F247" s="10"/>
      <c r="H247" s="10"/>
      <c r="M247" s="10"/>
      <c r="N247" s="10"/>
      <c r="O247" s="10"/>
      <c r="P247" s="10"/>
      <c r="Q247" s="10"/>
      <c r="R247" s="10"/>
      <c r="S247" s="10"/>
      <c r="T247" s="10"/>
      <c r="V247" s="10"/>
    </row>
    <row r="248" spans="1:22" x14ac:dyDescent="0.2">
      <c r="A248" s="10"/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</row>
    <row r="249" spans="1:22" x14ac:dyDescent="0.2">
      <c r="A249" s="10"/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M249" s="10"/>
      <c r="O249" s="10"/>
      <c r="R249" s="10"/>
      <c r="V249" s="10"/>
    </row>
    <row r="250" spans="1:22" x14ac:dyDescent="0.2">
      <c r="A250" s="10"/>
      <c r="B250" s="10"/>
      <c r="C250" s="10"/>
      <c r="D250" s="10"/>
      <c r="E250" s="10"/>
      <c r="F250" s="10"/>
      <c r="H250" s="10"/>
    </row>
    <row r="251" spans="1:22" x14ac:dyDescent="0.2">
      <c r="A251" s="10"/>
      <c r="B251" s="10"/>
      <c r="C251" s="10"/>
      <c r="D251" s="10"/>
      <c r="E251" s="10"/>
      <c r="F251" s="10"/>
      <c r="H251" s="10"/>
    </row>
    <row r="252" spans="1:22" x14ac:dyDescent="0.2">
      <c r="A252" s="10"/>
      <c r="B252" s="10"/>
      <c r="C252" s="10"/>
      <c r="D252" s="10"/>
      <c r="E252" s="10"/>
      <c r="F252" s="10"/>
      <c r="H252" s="10"/>
      <c r="O252" s="10"/>
      <c r="Q252" s="10"/>
      <c r="V252" s="10"/>
    </row>
    <row r="253" spans="1:22" x14ac:dyDescent="0.2">
      <c r="A253" s="10"/>
      <c r="B253" s="10"/>
      <c r="C253" s="10"/>
      <c r="D253" s="10"/>
      <c r="E253" s="10"/>
      <c r="F253" s="10"/>
      <c r="H253" s="10"/>
    </row>
    <row r="254" spans="1:22" x14ac:dyDescent="0.2">
      <c r="A254" s="10"/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R254" s="10"/>
      <c r="S254" s="10"/>
      <c r="T254" s="10"/>
    </row>
    <row r="255" spans="1:22" x14ac:dyDescent="0.2">
      <c r="A255" s="10"/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</row>
    <row r="256" spans="1:22" x14ac:dyDescent="0.2">
      <c r="A256" s="10"/>
      <c r="B256" s="10"/>
      <c r="C256" s="10"/>
      <c r="D256" s="10"/>
      <c r="E256" s="10"/>
      <c r="F256" s="10"/>
    </row>
    <row r="257" spans="1:22" x14ac:dyDescent="0.2">
      <c r="A257" s="10"/>
      <c r="B257" s="10"/>
      <c r="C257" s="10"/>
      <c r="D257" s="10"/>
      <c r="E257" s="10"/>
      <c r="F257" s="10"/>
      <c r="M257" s="10"/>
      <c r="N257" s="10"/>
      <c r="O257" s="10"/>
      <c r="P257" s="10"/>
      <c r="Q257" s="10"/>
      <c r="R257" s="10"/>
      <c r="S257" s="10"/>
      <c r="T257" s="10"/>
      <c r="V257" s="10"/>
    </row>
    <row r="258" spans="1:22" x14ac:dyDescent="0.2">
      <c r="A258" s="10"/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M258" s="10"/>
      <c r="R258" s="10"/>
    </row>
    <row r="259" spans="1:22" x14ac:dyDescent="0.2">
      <c r="A259" s="10"/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</row>
    <row r="260" spans="1:22" x14ac:dyDescent="0.2">
      <c r="A260" s="10"/>
      <c r="B260" s="10"/>
      <c r="C260" s="10"/>
      <c r="D260" s="10"/>
      <c r="E260" s="10"/>
      <c r="F260" s="10"/>
    </row>
    <row r="261" spans="1:22" x14ac:dyDescent="0.2">
      <c r="A261" s="10"/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M261" s="10"/>
      <c r="R261" s="10"/>
      <c r="V261" s="10"/>
    </row>
    <row r="262" spans="1:22" x14ac:dyDescent="0.2">
      <c r="A262" s="10"/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R262" s="10"/>
      <c r="S262" s="10"/>
      <c r="T262" s="10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577224-B5B2-4EAC-A0CA-C8D8A1EA0398}">
  <dimension ref="B2:E19"/>
  <sheetViews>
    <sheetView workbookViewId="0">
      <selection activeCell="H5" sqref="H5"/>
    </sheetView>
  </sheetViews>
  <sheetFormatPr defaultRowHeight="12.75" x14ac:dyDescent="0.2"/>
  <cols>
    <col min="3" max="3" width="30.5703125" bestFit="1" customWidth="1"/>
    <col min="8" max="8" width="22.7109375" customWidth="1"/>
  </cols>
  <sheetData>
    <row r="2" spans="2:5" x14ac:dyDescent="0.2">
      <c r="D2" s="22" t="s">
        <v>383</v>
      </c>
      <c r="E2" s="22"/>
    </row>
    <row r="3" spans="2:5" x14ac:dyDescent="0.2">
      <c r="B3" s="13" t="s">
        <v>0</v>
      </c>
      <c r="C3" s="13" t="s">
        <v>2</v>
      </c>
      <c r="D3" s="21" t="s">
        <v>381</v>
      </c>
      <c r="E3" s="21" t="s">
        <v>382</v>
      </c>
    </row>
    <row r="4" spans="2:5" x14ac:dyDescent="0.2">
      <c r="B4" t="s">
        <v>1</v>
      </c>
      <c r="C4" t="s">
        <v>124</v>
      </c>
      <c r="D4">
        <v>0.125</v>
      </c>
      <c r="E4">
        <v>0.06</v>
      </c>
    </row>
    <row r="5" spans="2:5" x14ac:dyDescent="0.2">
      <c r="B5" t="s">
        <v>1</v>
      </c>
      <c r="C5" t="s">
        <v>125</v>
      </c>
      <c r="D5">
        <v>0.125</v>
      </c>
      <c r="E5">
        <v>0.06</v>
      </c>
    </row>
    <row r="6" spans="2:5" x14ac:dyDescent="0.2">
      <c r="B6" t="s">
        <v>1</v>
      </c>
      <c r="C6" t="s">
        <v>126</v>
      </c>
      <c r="D6">
        <v>0.125</v>
      </c>
      <c r="E6">
        <v>0.06</v>
      </c>
    </row>
    <row r="7" spans="2:5" x14ac:dyDescent="0.2">
      <c r="B7" t="s">
        <v>1</v>
      </c>
      <c r="C7" t="s">
        <v>127</v>
      </c>
      <c r="D7">
        <v>0.15</v>
      </c>
      <c r="E7">
        <v>0.10100000000000001</v>
      </c>
    </row>
    <row r="8" spans="2:5" x14ac:dyDescent="0.2">
      <c r="B8" t="s">
        <v>1</v>
      </c>
      <c r="C8" t="s">
        <v>128</v>
      </c>
      <c r="D8">
        <v>0.14299999999999999</v>
      </c>
      <c r="E8">
        <v>9.6000000000000002E-2</v>
      </c>
    </row>
    <row r="9" spans="2:5" x14ac:dyDescent="0.2">
      <c r="B9" t="s">
        <v>1</v>
      </c>
      <c r="C9" t="s">
        <v>129</v>
      </c>
      <c r="D9">
        <v>0.15</v>
      </c>
      <c r="E9">
        <v>9.6000000000000002E-2</v>
      </c>
    </row>
    <row r="10" spans="2:5" x14ac:dyDescent="0.2">
      <c r="B10" t="s">
        <v>1</v>
      </c>
      <c r="C10" t="s">
        <v>132</v>
      </c>
      <c r="D10">
        <v>0.15</v>
      </c>
      <c r="E10">
        <v>0.111</v>
      </c>
    </row>
    <row r="11" spans="2:5" x14ac:dyDescent="0.2">
      <c r="B11" t="s">
        <v>1</v>
      </c>
      <c r="C11" t="s">
        <v>130</v>
      </c>
      <c r="D11">
        <v>0.14899999999999999</v>
      </c>
      <c r="E11">
        <v>0.06</v>
      </c>
    </row>
    <row r="12" spans="2:5" x14ac:dyDescent="0.2">
      <c r="B12" t="s">
        <v>1</v>
      </c>
      <c r="C12" t="s">
        <v>131</v>
      </c>
      <c r="D12">
        <v>0.13800000000000001</v>
      </c>
      <c r="E12">
        <v>0.06</v>
      </c>
    </row>
    <row r="13" spans="2:5" x14ac:dyDescent="0.2">
      <c r="B13" t="s">
        <v>1</v>
      </c>
      <c r="C13" t="s">
        <v>133</v>
      </c>
      <c r="D13">
        <v>0.14499999999999999</v>
      </c>
      <c r="E13">
        <v>0.06</v>
      </c>
    </row>
    <row r="14" spans="2:5" x14ac:dyDescent="0.2">
      <c r="B14" t="s">
        <v>1</v>
      </c>
      <c r="C14" t="s">
        <v>134</v>
      </c>
      <c r="D14">
        <v>0.23799999999999999</v>
      </c>
      <c r="E14">
        <v>0.13700000000000001</v>
      </c>
    </row>
    <row r="15" spans="2:5" x14ac:dyDescent="0.2">
      <c r="B15" t="s">
        <v>1</v>
      </c>
      <c r="C15" t="s">
        <v>135</v>
      </c>
      <c r="D15">
        <v>0.13800000000000001</v>
      </c>
      <c r="E15">
        <v>0.06</v>
      </c>
    </row>
    <row r="16" spans="2:5" x14ac:dyDescent="0.2">
      <c r="B16" t="s">
        <v>12</v>
      </c>
      <c r="C16" t="s">
        <v>136</v>
      </c>
      <c r="D16">
        <v>0.17</v>
      </c>
      <c r="E16">
        <v>0.06</v>
      </c>
    </row>
    <row r="17" spans="2:5" x14ac:dyDescent="0.2">
      <c r="B17" t="s">
        <v>12</v>
      </c>
      <c r="C17" t="s">
        <v>137</v>
      </c>
      <c r="D17">
        <v>0.187</v>
      </c>
      <c r="E17">
        <v>0.06</v>
      </c>
    </row>
    <row r="18" spans="2:5" x14ac:dyDescent="0.2">
      <c r="B18" t="s">
        <v>12</v>
      </c>
      <c r="C18" t="s">
        <v>138</v>
      </c>
      <c r="D18">
        <v>0.221</v>
      </c>
      <c r="E18">
        <v>0.11700000000000001</v>
      </c>
    </row>
    <row r="19" spans="2:5" x14ac:dyDescent="0.2">
      <c r="B19" t="s">
        <v>12</v>
      </c>
      <c r="C19" t="s">
        <v>139</v>
      </c>
      <c r="D19">
        <v>0.187</v>
      </c>
      <c r="E19">
        <v>0.06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FA4446-06E2-4CFA-9434-A4B9E53AC541}">
  <dimension ref="A1:P121"/>
  <sheetViews>
    <sheetView workbookViewId="0"/>
  </sheetViews>
  <sheetFormatPr defaultRowHeight="12.75" x14ac:dyDescent="0.2"/>
  <cols>
    <col min="2" max="2" width="23.7109375" bestFit="1" customWidth="1"/>
    <col min="4" max="4" width="23.7109375" bestFit="1" customWidth="1"/>
    <col min="10" max="10" width="11" bestFit="1" customWidth="1"/>
    <col min="11" max="11" width="25" bestFit="1" customWidth="1"/>
    <col min="13" max="13" width="11" bestFit="1" customWidth="1"/>
    <col min="14" max="14" width="11.42578125" bestFit="1" customWidth="1"/>
    <col min="16" max="16" width="24.5703125" bestFit="1" customWidth="1"/>
  </cols>
  <sheetData>
    <row r="1" spans="1:13" s="13" customFormat="1" x14ac:dyDescent="0.2">
      <c r="A1" s="13" t="s">
        <v>0</v>
      </c>
      <c r="B1" s="13" t="s">
        <v>2</v>
      </c>
      <c r="D1" s="13" t="s">
        <v>2</v>
      </c>
      <c r="E1" s="13" t="s">
        <v>143</v>
      </c>
      <c r="G1" s="13" t="s">
        <v>143</v>
      </c>
      <c r="H1" s="13" t="s">
        <v>123</v>
      </c>
      <c r="J1" s="13" t="s">
        <v>123</v>
      </c>
      <c r="K1" s="13" t="s">
        <v>6</v>
      </c>
      <c r="M1" s="13" t="s">
        <v>378</v>
      </c>
    </row>
    <row r="2" spans="1:13" x14ac:dyDescent="0.2">
      <c r="A2" t="s">
        <v>1</v>
      </c>
      <c r="B2" t="s">
        <v>124</v>
      </c>
      <c r="D2" t="s">
        <v>124</v>
      </c>
      <c r="E2" t="s">
        <v>141</v>
      </c>
      <c r="G2" t="s">
        <v>141</v>
      </c>
      <c r="H2" s="14" t="s">
        <v>122</v>
      </c>
      <c r="J2" s="10" t="s">
        <v>122</v>
      </c>
      <c r="K2" t="s">
        <v>13</v>
      </c>
      <c r="M2" s="9" t="s">
        <v>379</v>
      </c>
    </row>
    <row r="3" spans="1:13" x14ac:dyDescent="0.2">
      <c r="A3" t="s">
        <v>1</v>
      </c>
      <c r="B3" t="s">
        <v>125</v>
      </c>
      <c r="D3" t="s">
        <v>125</v>
      </c>
      <c r="E3" t="s">
        <v>141</v>
      </c>
      <c r="G3" t="s">
        <v>141</v>
      </c>
      <c r="H3" s="10" t="s">
        <v>121</v>
      </c>
      <c r="J3" s="10" t="s">
        <v>122</v>
      </c>
      <c r="K3" t="s">
        <v>14</v>
      </c>
      <c r="M3" s="9" t="s">
        <v>380</v>
      </c>
    </row>
    <row r="4" spans="1:13" x14ac:dyDescent="0.2">
      <c r="A4" t="s">
        <v>1</v>
      </c>
      <c r="B4" t="s">
        <v>126</v>
      </c>
      <c r="D4" t="s">
        <v>126</v>
      </c>
      <c r="E4" t="s">
        <v>141</v>
      </c>
      <c r="G4" t="s">
        <v>142</v>
      </c>
      <c r="H4" s="14" t="s">
        <v>122</v>
      </c>
      <c r="J4" s="10" t="s">
        <v>122</v>
      </c>
      <c r="K4" t="s">
        <v>15</v>
      </c>
    </row>
    <row r="5" spans="1:13" x14ac:dyDescent="0.2">
      <c r="A5" t="s">
        <v>1</v>
      </c>
      <c r="B5" t="s">
        <v>127</v>
      </c>
      <c r="D5" t="s">
        <v>127</v>
      </c>
      <c r="E5" t="s">
        <v>141</v>
      </c>
      <c r="G5" t="s">
        <v>142</v>
      </c>
      <c r="H5" s="10" t="s">
        <v>121</v>
      </c>
      <c r="J5" s="10" t="s">
        <v>122</v>
      </c>
      <c r="K5" t="s">
        <v>16</v>
      </c>
    </row>
    <row r="6" spans="1:13" x14ac:dyDescent="0.2">
      <c r="A6" t="s">
        <v>1</v>
      </c>
      <c r="B6" t="s">
        <v>128</v>
      </c>
      <c r="D6" t="s">
        <v>128</v>
      </c>
      <c r="E6" t="s">
        <v>141</v>
      </c>
      <c r="G6" t="s">
        <v>141</v>
      </c>
      <c r="H6" s="14" t="s">
        <v>122</v>
      </c>
      <c r="J6" s="10" t="s">
        <v>122</v>
      </c>
      <c r="K6" t="s">
        <v>17</v>
      </c>
    </row>
    <row r="7" spans="1:13" x14ac:dyDescent="0.2">
      <c r="A7" t="s">
        <v>1</v>
      </c>
      <c r="B7" t="s">
        <v>129</v>
      </c>
      <c r="D7" t="s">
        <v>129</v>
      </c>
      <c r="E7" t="s">
        <v>141</v>
      </c>
      <c r="G7" t="s">
        <v>142</v>
      </c>
      <c r="H7" s="10" t="s">
        <v>88</v>
      </c>
      <c r="J7" s="10" t="s">
        <v>122</v>
      </c>
      <c r="K7" t="s">
        <v>19</v>
      </c>
    </row>
    <row r="8" spans="1:13" x14ac:dyDescent="0.2">
      <c r="A8" t="s">
        <v>1</v>
      </c>
      <c r="B8" t="s">
        <v>132</v>
      </c>
      <c r="D8" t="s">
        <v>132</v>
      </c>
      <c r="E8" t="s">
        <v>141</v>
      </c>
      <c r="J8" s="10" t="s">
        <v>122</v>
      </c>
      <c r="K8" t="s">
        <v>20</v>
      </c>
    </row>
    <row r="9" spans="1:13" x14ac:dyDescent="0.2">
      <c r="A9" t="s">
        <v>1</v>
      </c>
      <c r="B9" t="s">
        <v>130</v>
      </c>
      <c r="D9" t="s">
        <v>130</v>
      </c>
      <c r="E9" t="s">
        <v>141</v>
      </c>
      <c r="J9" s="10" t="s">
        <v>122</v>
      </c>
      <c r="K9" t="s">
        <v>21</v>
      </c>
    </row>
    <row r="10" spans="1:13" x14ac:dyDescent="0.2">
      <c r="A10" t="s">
        <v>1</v>
      </c>
      <c r="B10" t="s">
        <v>131</v>
      </c>
      <c r="D10" t="s">
        <v>131</v>
      </c>
      <c r="E10" t="s">
        <v>141</v>
      </c>
      <c r="J10" s="10" t="s">
        <v>122</v>
      </c>
      <c r="K10" t="s">
        <v>22</v>
      </c>
    </row>
    <row r="11" spans="1:13" x14ac:dyDescent="0.2">
      <c r="A11" t="s">
        <v>1</v>
      </c>
      <c r="B11" t="s">
        <v>133</v>
      </c>
      <c r="D11" t="s">
        <v>133</v>
      </c>
      <c r="E11" t="s">
        <v>141</v>
      </c>
      <c r="J11" s="10" t="s">
        <v>122</v>
      </c>
      <c r="K11" t="s">
        <v>23</v>
      </c>
    </row>
    <row r="12" spans="1:13" x14ac:dyDescent="0.2">
      <c r="A12" t="s">
        <v>1</v>
      </c>
      <c r="B12" t="s">
        <v>134</v>
      </c>
      <c r="D12" t="s">
        <v>134</v>
      </c>
      <c r="E12" t="s">
        <v>141</v>
      </c>
      <c r="J12" s="10" t="s">
        <v>122</v>
      </c>
      <c r="K12" t="s">
        <v>148</v>
      </c>
    </row>
    <row r="13" spans="1:13" x14ac:dyDescent="0.2">
      <c r="A13" t="s">
        <v>1</v>
      </c>
      <c r="B13" t="s">
        <v>135</v>
      </c>
      <c r="D13" t="s">
        <v>135</v>
      </c>
      <c r="E13" t="s">
        <v>141</v>
      </c>
      <c r="J13" s="10" t="s">
        <v>122</v>
      </c>
      <c r="K13" t="s">
        <v>149</v>
      </c>
    </row>
    <row r="14" spans="1:13" x14ac:dyDescent="0.2">
      <c r="A14" t="s">
        <v>12</v>
      </c>
      <c r="B14" s="9" t="s">
        <v>136</v>
      </c>
      <c r="D14" t="s">
        <v>124</v>
      </c>
      <c r="E14" t="s">
        <v>142</v>
      </c>
      <c r="J14" s="10" t="s">
        <v>122</v>
      </c>
      <c r="K14" t="s">
        <v>150</v>
      </c>
    </row>
    <row r="15" spans="1:13" x14ac:dyDescent="0.2">
      <c r="A15" t="s">
        <v>12</v>
      </c>
      <c r="B15" s="9" t="s">
        <v>137</v>
      </c>
      <c r="D15" t="s">
        <v>125</v>
      </c>
      <c r="E15" t="s">
        <v>142</v>
      </c>
      <c r="J15" s="10" t="s">
        <v>122</v>
      </c>
      <c r="K15" t="s">
        <v>151</v>
      </c>
    </row>
    <row r="16" spans="1:13" x14ac:dyDescent="0.2">
      <c r="A16" t="s">
        <v>12</v>
      </c>
      <c r="B16" s="9" t="s">
        <v>138</v>
      </c>
      <c r="D16" t="s">
        <v>126</v>
      </c>
      <c r="E16" t="s">
        <v>142</v>
      </c>
      <c r="J16" s="10" t="s">
        <v>122</v>
      </c>
      <c r="K16" t="s">
        <v>152</v>
      </c>
    </row>
    <row r="17" spans="1:16" x14ac:dyDescent="0.2">
      <c r="A17" t="s">
        <v>12</v>
      </c>
      <c r="B17" t="s">
        <v>139</v>
      </c>
      <c r="D17" t="s">
        <v>127</v>
      </c>
      <c r="E17" t="s">
        <v>142</v>
      </c>
      <c r="J17" s="10" t="s">
        <v>122</v>
      </c>
      <c r="K17" t="s">
        <v>153</v>
      </c>
    </row>
    <row r="18" spans="1:16" x14ac:dyDescent="0.2">
      <c r="D18" t="s">
        <v>128</v>
      </c>
      <c r="E18" t="s">
        <v>142</v>
      </c>
      <c r="J18" s="10" t="s">
        <v>122</v>
      </c>
      <c r="K18" t="s">
        <v>154</v>
      </c>
    </row>
    <row r="19" spans="1:16" x14ac:dyDescent="0.2">
      <c r="D19" t="s">
        <v>129</v>
      </c>
      <c r="E19" t="s">
        <v>142</v>
      </c>
      <c r="J19" s="10" t="s">
        <v>122</v>
      </c>
      <c r="K19" t="s">
        <v>155</v>
      </c>
      <c r="P19" s="9"/>
    </row>
    <row r="20" spans="1:16" x14ac:dyDescent="0.2">
      <c r="D20" t="s">
        <v>132</v>
      </c>
      <c r="E20" t="s">
        <v>142</v>
      </c>
      <c r="J20" s="10" t="s">
        <v>122</v>
      </c>
      <c r="K20" t="s">
        <v>156</v>
      </c>
    </row>
    <row r="21" spans="1:16" x14ac:dyDescent="0.2">
      <c r="D21" t="s">
        <v>130</v>
      </c>
      <c r="E21" t="s">
        <v>142</v>
      </c>
      <c r="J21" s="10" t="s">
        <v>122</v>
      </c>
      <c r="K21" t="s">
        <v>157</v>
      </c>
    </row>
    <row r="22" spans="1:16" x14ac:dyDescent="0.2">
      <c r="D22" t="s">
        <v>131</v>
      </c>
      <c r="E22" t="s">
        <v>142</v>
      </c>
      <c r="J22" s="10" t="s">
        <v>122</v>
      </c>
      <c r="K22" t="s">
        <v>158</v>
      </c>
    </row>
    <row r="23" spans="1:16" x14ac:dyDescent="0.2">
      <c r="D23" t="s">
        <v>133</v>
      </c>
      <c r="E23" t="s">
        <v>142</v>
      </c>
      <c r="J23" s="10" t="s">
        <v>122</v>
      </c>
      <c r="K23" t="s">
        <v>159</v>
      </c>
    </row>
    <row r="24" spans="1:16" x14ac:dyDescent="0.2">
      <c r="D24" t="s">
        <v>134</v>
      </c>
      <c r="E24" t="s">
        <v>142</v>
      </c>
      <c r="J24" s="10" t="s">
        <v>122</v>
      </c>
      <c r="K24" t="s">
        <v>160</v>
      </c>
    </row>
    <row r="25" spans="1:16" x14ac:dyDescent="0.2">
      <c r="D25" t="s">
        <v>135</v>
      </c>
      <c r="E25" t="s">
        <v>142</v>
      </c>
      <c r="J25" s="10" t="s">
        <v>122</v>
      </c>
      <c r="K25" t="s">
        <v>161</v>
      </c>
    </row>
    <row r="26" spans="1:16" x14ac:dyDescent="0.2">
      <c r="D26" s="9" t="s">
        <v>136</v>
      </c>
      <c r="E26" t="s">
        <v>141</v>
      </c>
      <c r="J26" s="10" t="s">
        <v>122</v>
      </c>
      <c r="K26" t="s">
        <v>162</v>
      </c>
    </row>
    <row r="27" spans="1:16" x14ac:dyDescent="0.2">
      <c r="D27" s="9" t="s">
        <v>137</v>
      </c>
      <c r="E27" t="s">
        <v>141</v>
      </c>
      <c r="J27" s="10" t="s">
        <v>122</v>
      </c>
      <c r="K27" t="s">
        <v>163</v>
      </c>
    </row>
    <row r="28" spans="1:16" x14ac:dyDescent="0.2">
      <c r="D28" s="9" t="s">
        <v>138</v>
      </c>
      <c r="E28" t="s">
        <v>141</v>
      </c>
      <c r="J28" s="10" t="s">
        <v>122</v>
      </c>
      <c r="K28" t="s">
        <v>164</v>
      </c>
    </row>
    <row r="29" spans="1:16" x14ac:dyDescent="0.2">
      <c r="D29" t="s">
        <v>139</v>
      </c>
      <c r="E29" t="s">
        <v>141</v>
      </c>
      <c r="J29" s="10" t="s">
        <v>122</v>
      </c>
      <c r="K29" t="s">
        <v>165</v>
      </c>
    </row>
    <row r="30" spans="1:16" x14ac:dyDescent="0.2">
      <c r="D30" s="9" t="s">
        <v>136</v>
      </c>
      <c r="E30" t="s">
        <v>142</v>
      </c>
      <c r="J30" s="10" t="s">
        <v>122</v>
      </c>
      <c r="K30" t="s">
        <v>166</v>
      </c>
    </row>
    <row r="31" spans="1:16" x14ac:dyDescent="0.2">
      <c r="D31" s="9" t="s">
        <v>137</v>
      </c>
      <c r="E31" t="s">
        <v>142</v>
      </c>
      <c r="J31" s="10" t="s">
        <v>122</v>
      </c>
      <c r="K31" t="s">
        <v>167</v>
      </c>
    </row>
    <row r="32" spans="1:16" x14ac:dyDescent="0.2">
      <c r="D32" s="9" t="s">
        <v>138</v>
      </c>
      <c r="E32" t="s">
        <v>142</v>
      </c>
      <c r="J32" s="10" t="s">
        <v>122</v>
      </c>
      <c r="K32" t="s">
        <v>168</v>
      </c>
    </row>
    <row r="33" spans="4:11" x14ac:dyDescent="0.2">
      <c r="D33" t="s">
        <v>139</v>
      </c>
      <c r="E33" t="s">
        <v>142</v>
      </c>
      <c r="J33" s="10" t="s">
        <v>122</v>
      </c>
      <c r="K33" t="s">
        <v>169</v>
      </c>
    </row>
    <row r="34" spans="4:11" x14ac:dyDescent="0.2">
      <c r="J34" s="10" t="s">
        <v>122</v>
      </c>
      <c r="K34" t="s">
        <v>170</v>
      </c>
    </row>
    <row r="35" spans="4:11" x14ac:dyDescent="0.2">
      <c r="J35" s="10" t="s">
        <v>122</v>
      </c>
      <c r="K35" t="s">
        <v>171</v>
      </c>
    </row>
    <row r="36" spans="4:11" x14ac:dyDescent="0.2">
      <c r="J36" s="10" t="s">
        <v>122</v>
      </c>
      <c r="K36" t="s">
        <v>172</v>
      </c>
    </row>
    <row r="37" spans="4:11" x14ac:dyDescent="0.2">
      <c r="J37" s="10" t="s">
        <v>122</v>
      </c>
      <c r="K37" t="s">
        <v>173</v>
      </c>
    </row>
    <row r="38" spans="4:11" x14ac:dyDescent="0.2">
      <c r="J38" s="10" t="s">
        <v>122</v>
      </c>
      <c r="K38" t="s">
        <v>175</v>
      </c>
    </row>
    <row r="39" spans="4:11" x14ac:dyDescent="0.2">
      <c r="J39" s="10" t="s">
        <v>122</v>
      </c>
      <c r="K39" t="s">
        <v>177</v>
      </c>
    </row>
    <row r="40" spans="4:11" x14ac:dyDescent="0.2">
      <c r="J40" t="s">
        <v>121</v>
      </c>
      <c r="K40" t="s">
        <v>13</v>
      </c>
    </row>
    <row r="41" spans="4:11" x14ac:dyDescent="0.2">
      <c r="J41" t="s">
        <v>121</v>
      </c>
      <c r="K41" t="s">
        <v>14</v>
      </c>
    </row>
    <row r="42" spans="4:11" x14ac:dyDescent="0.2">
      <c r="J42" t="s">
        <v>121</v>
      </c>
      <c r="K42" t="s">
        <v>15</v>
      </c>
    </row>
    <row r="43" spans="4:11" x14ac:dyDescent="0.2">
      <c r="J43" t="s">
        <v>121</v>
      </c>
      <c r="K43" t="s">
        <v>16</v>
      </c>
    </row>
    <row r="44" spans="4:11" x14ac:dyDescent="0.2">
      <c r="J44" t="s">
        <v>121</v>
      </c>
      <c r="K44" t="s">
        <v>17</v>
      </c>
    </row>
    <row r="45" spans="4:11" x14ac:dyDescent="0.2">
      <c r="J45" t="s">
        <v>121</v>
      </c>
      <c r="K45" t="s">
        <v>19</v>
      </c>
    </row>
    <row r="46" spans="4:11" x14ac:dyDescent="0.2">
      <c r="J46" t="s">
        <v>121</v>
      </c>
      <c r="K46" t="s">
        <v>20</v>
      </c>
    </row>
    <row r="47" spans="4:11" x14ac:dyDescent="0.2">
      <c r="J47" t="s">
        <v>121</v>
      </c>
      <c r="K47" t="s">
        <v>21</v>
      </c>
    </row>
    <row r="48" spans="4:11" x14ac:dyDescent="0.2">
      <c r="J48" t="s">
        <v>121</v>
      </c>
      <c r="K48" t="s">
        <v>22</v>
      </c>
    </row>
    <row r="49" spans="10:11" x14ac:dyDescent="0.2">
      <c r="J49" t="s">
        <v>121</v>
      </c>
      <c r="K49" t="s">
        <v>23</v>
      </c>
    </row>
    <row r="50" spans="10:11" x14ac:dyDescent="0.2">
      <c r="J50" t="s">
        <v>121</v>
      </c>
      <c r="K50" t="s">
        <v>148</v>
      </c>
    </row>
    <row r="51" spans="10:11" x14ac:dyDescent="0.2">
      <c r="J51" t="s">
        <v>121</v>
      </c>
      <c r="K51" t="s">
        <v>149</v>
      </c>
    </row>
    <row r="52" spans="10:11" x14ac:dyDescent="0.2">
      <c r="J52" t="s">
        <v>121</v>
      </c>
      <c r="K52" t="s">
        <v>151</v>
      </c>
    </row>
    <row r="53" spans="10:11" x14ac:dyDescent="0.2">
      <c r="J53" t="s">
        <v>121</v>
      </c>
      <c r="K53" t="s">
        <v>152</v>
      </c>
    </row>
    <row r="54" spans="10:11" x14ac:dyDescent="0.2">
      <c r="J54" t="s">
        <v>121</v>
      </c>
      <c r="K54" t="s">
        <v>154</v>
      </c>
    </row>
    <row r="55" spans="10:11" x14ac:dyDescent="0.2">
      <c r="J55" t="s">
        <v>121</v>
      </c>
      <c r="K55" t="s">
        <v>155</v>
      </c>
    </row>
    <row r="56" spans="10:11" x14ac:dyDescent="0.2">
      <c r="J56" t="s">
        <v>121</v>
      </c>
      <c r="K56" t="s">
        <v>158</v>
      </c>
    </row>
    <row r="57" spans="10:11" x14ac:dyDescent="0.2">
      <c r="J57" t="s">
        <v>121</v>
      </c>
      <c r="K57" t="s">
        <v>159</v>
      </c>
    </row>
    <row r="58" spans="10:11" x14ac:dyDescent="0.2">
      <c r="J58" t="s">
        <v>121</v>
      </c>
      <c r="K58" t="s">
        <v>161</v>
      </c>
    </row>
    <row r="59" spans="10:11" x14ac:dyDescent="0.2">
      <c r="J59" t="s">
        <v>121</v>
      </c>
      <c r="K59" t="s">
        <v>162</v>
      </c>
    </row>
    <row r="60" spans="10:11" x14ac:dyDescent="0.2">
      <c r="J60" t="s">
        <v>121</v>
      </c>
      <c r="K60" t="s">
        <v>163</v>
      </c>
    </row>
    <row r="61" spans="10:11" x14ac:dyDescent="0.2">
      <c r="J61" t="s">
        <v>121</v>
      </c>
      <c r="K61" t="s">
        <v>164</v>
      </c>
    </row>
    <row r="62" spans="10:11" x14ac:dyDescent="0.2">
      <c r="J62" t="s">
        <v>121</v>
      </c>
      <c r="K62" t="s">
        <v>166</v>
      </c>
    </row>
    <row r="63" spans="10:11" x14ac:dyDescent="0.2">
      <c r="J63" t="s">
        <v>121</v>
      </c>
      <c r="K63" t="s">
        <v>167</v>
      </c>
    </row>
    <row r="64" spans="10:11" x14ac:dyDescent="0.2">
      <c r="J64" t="s">
        <v>121</v>
      </c>
      <c r="K64" t="s">
        <v>169</v>
      </c>
    </row>
    <row r="65" spans="10:11" x14ac:dyDescent="0.2">
      <c r="J65" t="s">
        <v>121</v>
      </c>
      <c r="K65" t="s">
        <v>170</v>
      </c>
    </row>
    <row r="66" spans="10:11" x14ac:dyDescent="0.2">
      <c r="J66" t="s">
        <v>121</v>
      </c>
      <c r="K66" t="s">
        <v>174</v>
      </c>
    </row>
    <row r="67" spans="10:11" x14ac:dyDescent="0.2">
      <c r="J67" t="s">
        <v>121</v>
      </c>
      <c r="K67" t="s">
        <v>176</v>
      </c>
    </row>
    <row r="68" spans="10:11" x14ac:dyDescent="0.2">
      <c r="J68" s="10" t="s">
        <v>88</v>
      </c>
      <c r="K68" t="s">
        <v>178</v>
      </c>
    </row>
    <row r="69" spans="10:11" x14ac:dyDescent="0.2">
      <c r="J69" s="10" t="s">
        <v>88</v>
      </c>
      <c r="K69" t="s">
        <v>179</v>
      </c>
    </row>
    <row r="70" spans="10:11" x14ac:dyDescent="0.2">
      <c r="J70" s="10" t="s">
        <v>88</v>
      </c>
      <c r="K70" t="s">
        <v>180</v>
      </c>
    </row>
    <row r="71" spans="10:11" x14ac:dyDescent="0.2">
      <c r="J71" s="10" t="s">
        <v>88</v>
      </c>
      <c r="K71" t="s">
        <v>181</v>
      </c>
    </row>
    <row r="72" spans="10:11" x14ac:dyDescent="0.2">
      <c r="J72" s="10" t="s">
        <v>88</v>
      </c>
      <c r="K72" t="s">
        <v>182</v>
      </c>
    </row>
    <row r="73" spans="10:11" x14ac:dyDescent="0.2">
      <c r="J73" s="10" t="s">
        <v>88</v>
      </c>
      <c r="K73" t="s">
        <v>183</v>
      </c>
    </row>
    <row r="74" spans="10:11" x14ac:dyDescent="0.2">
      <c r="J74" s="10" t="s">
        <v>88</v>
      </c>
      <c r="K74" t="s">
        <v>184</v>
      </c>
    </row>
    <row r="75" spans="10:11" x14ac:dyDescent="0.2">
      <c r="J75" s="10" t="s">
        <v>88</v>
      </c>
      <c r="K75" t="s">
        <v>185</v>
      </c>
    </row>
    <row r="76" spans="10:11" x14ac:dyDescent="0.2">
      <c r="J76" s="10" t="s">
        <v>88</v>
      </c>
      <c r="K76" t="s">
        <v>186</v>
      </c>
    </row>
    <row r="77" spans="10:11" x14ac:dyDescent="0.2">
      <c r="J77" s="10" t="s">
        <v>88</v>
      </c>
      <c r="K77" t="s">
        <v>187</v>
      </c>
    </row>
    <row r="78" spans="10:11" x14ac:dyDescent="0.2">
      <c r="J78" s="10" t="s">
        <v>88</v>
      </c>
      <c r="K78" t="s">
        <v>188</v>
      </c>
    </row>
    <row r="79" spans="10:11" x14ac:dyDescent="0.2">
      <c r="J79" s="10" t="s">
        <v>88</v>
      </c>
      <c r="K79" t="s">
        <v>189</v>
      </c>
    </row>
    <row r="80" spans="10:11" x14ac:dyDescent="0.2">
      <c r="J80" s="10" t="s">
        <v>88</v>
      </c>
      <c r="K80" t="s">
        <v>190</v>
      </c>
    </row>
    <row r="81" spans="10:11" x14ac:dyDescent="0.2">
      <c r="J81" s="10" t="s">
        <v>88</v>
      </c>
      <c r="K81" t="s">
        <v>191</v>
      </c>
    </row>
    <row r="82" spans="10:11" x14ac:dyDescent="0.2">
      <c r="J82" s="10" t="s">
        <v>88</v>
      </c>
      <c r="K82" t="s">
        <v>192</v>
      </c>
    </row>
    <row r="83" spans="10:11" x14ac:dyDescent="0.2">
      <c r="J83" s="10" t="s">
        <v>88</v>
      </c>
      <c r="K83" t="s">
        <v>193</v>
      </c>
    </row>
    <row r="84" spans="10:11" x14ac:dyDescent="0.2">
      <c r="J84" s="10" t="s">
        <v>88</v>
      </c>
      <c r="K84" t="s">
        <v>194</v>
      </c>
    </row>
    <row r="85" spans="10:11" x14ac:dyDescent="0.2">
      <c r="J85" s="10" t="s">
        <v>88</v>
      </c>
      <c r="K85" t="s">
        <v>195</v>
      </c>
    </row>
    <row r="86" spans="10:11" x14ac:dyDescent="0.2">
      <c r="J86" s="10" t="s">
        <v>88</v>
      </c>
      <c r="K86" t="s">
        <v>196</v>
      </c>
    </row>
    <row r="87" spans="10:11" x14ac:dyDescent="0.2">
      <c r="J87" s="10" t="s">
        <v>88</v>
      </c>
      <c r="K87" t="s">
        <v>197</v>
      </c>
    </row>
    <row r="88" spans="10:11" x14ac:dyDescent="0.2">
      <c r="J88" s="10" t="s">
        <v>88</v>
      </c>
      <c r="K88" t="s">
        <v>198</v>
      </c>
    </row>
    <row r="89" spans="10:11" x14ac:dyDescent="0.2">
      <c r="J89" s="10" t="s">
        <v>88</v>
      </c>
      <c r="K89" t="s">
        <v>199</v>
      </c>
    </row>
    <row r="90" spans="10:11" x14ac:dyDescent="0.2">
      <c r="J90" s="10" t="s">
        <v>88</v>
      </c>
      <c r="K90" t="s">
        <v>200</v>
      </c>
    </row>
    <row r="91" spans="10:11" x14ac:dyDescent="0.2">
      <c r="J91" s="10" t="s">
        <v>88</v>
      </c>
      <c r="K91" t="s">
        <v>201</v>
      </c>
    </row>
    <row r="92" spans="10:11" x14ac:dyDescent="0.2">
      <c r="J92" s="10" t="s">
        <v>88</v>
      </c>
      <c r="K92" t="s">
        <v>202</v>
      </c>
    </row>
    <row r="93" spans="10:11" x14ac:dyDescent="0.2">
      <c r="J93" s="10" t="s">
        <v>88</v>
      </c>
      <c r="K93" t="s">
        <v>203</v>
      </c>
    </row>
    <row r="94" spans="10:11" x14ac:dyDescent="0.2">
      <c r="J94" s="10" t="s">
        <v>88</v>
      </c>
      <c r="K94" t="s">
        <v>204</v>
      </c>
    </row>
    <row r="95" spans="10:11" x14ac:dyDescent="0.2">
      <c r="J95" s="10" t="s">
        <v>88</v>
      </c>
      <c r="K95" t="s">
        <v>205</v>
      </c>
    </row>
    <row r="96" spans="10:11" x14ac:dyDescent="0.2">
      <c r="J96" s="10" t="s">
        <v>88</v>
      </c>
      <c r="K96" t="s">
        <v>206</v>
      </c>
    </row>
    <row r="97" spans="10:11" x14ac:dyDescent="0.2">
      <c r="J97" s="10" t="s">
        <v>88</v>
      </c>
      <c r="K97" t="s">
        <v>207</v>
      </c>
    </row>
    <row r="98" spans="10:11" x14ac:dyDescent="0.2">
      <c r="J98" s="10" t="s">
        <v>88</v>
      </c>
      <c r="K98" t="s">
        <v>208</v>
      </c>
    </row>
    <row r="99" spans="10:11" x14ac:dyDescent="0.2">
      <c r="J99" s="10" t="s">
        <v>88</v>
      </c>
      <c r="K99" t="s">
        <v>209</v>
      </c>
    </row>
    <row r="100" spans="10:11" x14ac:dyDescent="0.2">
      <c r="J100" s="10" t="s">
        <v>88</v>
      </c>
      <c r="K100" t="s">
        <v>210</v>
      </c>
    </row>
    <row r="101" spans="10:11" x14ac:dyDescent="0.2">
      <c r="J101" s="10" t="s">
        <v>88</v>
      </c>
      <c r="K101" t="s">
        <v>211</v>
      </c>
    </row>
    <row r="102" spans="10:11" x14ac:dyDescent="0.2">
      <c r="J102" s="10" t="s">
        <v>88</v>
      </c>
      <c r="K102" t="s">
        <v>212</v>
      </c>
    </row>
    <row r="103" spans="10:11" x14ac:dyDescent="0.2">
      <c r="J103" s="10" t="s">
        <v>88</v>
      </c>
      <c r="K103" t="s">
        <v>213</v>
      </c>
    </row>
    <row r="104" spans="10:11" x14ac:dyDescent="0.2">
      <c r="J104" s="10" t="s">
        <v>88</v>
      </c>
      <c r="K104" t="s">
        <v>214</v>
      </c>
    </row>
    <row r="105" spans="10:11" x14ac:dyDescent="0.2">
      <c r="J105" s="10" t="s">
        <v>88</v>
      </c>
      <c r="K105" t="s">
        <v>215</v>
      </c>
    </row>
    <row r="106" spans="10:11" x14ac:dyDescent="0.2">
      <c r="J106" s="10" t="s">
        <v>88</v>
      </c>
      <c r="K106" t="s">
        <v>216</v>
      </c>
    </row>
    <row r="107" spans="10:11" x14ac:dyDescent="0.2">
      <c r="J107" s="10" t="s">
        <v>88</v>
      </c>
      <c r="K107" t="s">
        <v>217</v>
      </c>
    </row>
    <row r="108" spans="10:11" x14ac:dyDescent="0.2">
      <c r="J108" s="10" t="s">
        <v>88</v>
      </c>
      <c r="K108" t="s">
        <v>218</v>
      </c>
    </row>
    <row r="109" spans="10:11" x14ac:dyDescent="0.2">
      <c r="J109" s="10" t="s">
        <v>88</v>
      </c>
      <c r="K109" t="s">
        <v>219</v>
      </c>
    </row>
    <row r="110" spans="10:11" x14ac:dyDescent="0.2">
      <c r="J110" s="10" t="s">
        <v>88</v>
      </c>
      <c r="K110" t="s">
        <v>220</v>
      </c>
    </row>
    <row r="111" spans="10:11" x14ac:dyDescent="0.2">
      <c r="J111" s="10" t="s">
        <v>88</v>
      </c>
      <c r="K111" t="s">
        <v>221</v>
      </c>
    </row>
    <row r="112" spans="10:11" x14ac:dyDescent="0.2">
      <c r="J112" s="10" t="s">
        <v>88</v>
      </c>
      <c r="K112" t="s">
        <v>222</v>
      </c>
    </row>
    <row r="113" spans="10:11" x14ac:dyDescent="0.2">
      <c r="J113" s="10" t="s">
        <v>88</v>
      </c>
      <c r="K113" t="s">
        <v>223</v>
      </c>
    </row>
    <row r="114" spans="10:11" x14ac:dyDescent="0.2">
      <c r="J114" s="10" t="s">
        <v>88</v>
      </c>
      <c r="K114" t="s">
        <v>224</v>
      </c>
    </row>
    <row r="115" spans="10:11" x14ac:dyDescent="0.2">
      <c r="J115" s="10" t="s">
        <v>88</v>
      </c>
      <c r="K115" t="s">
        <v>225</v>
      </c>
    </row>
    <row r="116" spans="10:11" x14ac:dyDescent="0.2">
      <c r="J116" s="10" t="s">
        <v>88</v>
      </c>
      <c r="K116" t="s">
        <v>226</v>
      </c>
    </row>
    <row r="117" spans="10:11" x14ac:dyDescent="0.2">
      <c r="J117" s="10" t="s">
        <v>88</v>
      </c>
      <c r="K117" t="s">
        <v>227</v>
      </c>
    </row>
    <row r="118" spans="10:11" x14ac:dyDescent="0.2">
      <c r="J118" s="10" t="s">
        <v>88</v>
      </c>
      <c r="K118" t="s">
        <v>228</v>
      </c>
    </row>
    <row r="119" spans="10:11" x14ac:dyDescent="0.2">
      <c r="J119" s="10" t="s">
        <v>88</v>
      </c>
      <c r="K119" t="s">
        <v>229</v>
      </c>
    </row>
    <row r="120" spans="10:11" x14ac:dyDescent="0.2">
      <c r="J120" s="10" t="s">
        <v>88</v>
      </c>
      <c r="K120" t="s">
        <v>230</v>
      </c>
    </row>
    <row r="121" spans="10:11" x14ac:dyDescent="0.2">
      <c r="J121" s="10" t="s">
        <v>88</v>
      </c>
      <c r="K121" t="s">
        <v>231</v>
      </c>
    </row>
  </sheetData>
  <dataValidations disablePrompts="1" count="1">
    <dataValidation type="list" allowBlank="1" showInputMessage="1" showErrorMessage="1" sqref="O4" xr:uid="{E9877A54-5B27-497E-834C-06AE02D33BD9}">
      <formula1>$A$2:$A$1048576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E0F5B5-5A67-454B-B765-7972A96622A3}">
  <dimension ref="A1:E39"/>
  <sheetViews>
    <sheetView workbookViewId="0"/>
  </sheetViews>
  <sheetFormatPr defaultRowHeight="12.75" x14ac:dyDescent="0.2"/>
  <sheetData>
    <row r="1" spans="1:5" x14ac:dyDescent="0.2">
      <c r="E1" s="9"/>
    </row>
    <row r="2" spans="1:5" x14ac:dyDescent="0.2">
      <c r="A2" t="str" cm="1">
        <f t="array" ref="A2:A13">_xlfn.UNIQUE(_xlfn._xlws.FILTER(Mappings!B:B, Mappings!A:A=Summary!C2))</f>
        <v>us-east-1 (N. Virginia)</v>
      </c>
      <c r="B2" t="str" cm="1">
        <f t="array" ref="B2:B3">_xlfn.UNIQUE(_xlfn._xlws.FILTER(Mappings!E:E, Mappings!D:D=Summary!C3))</f>
        <v>EBS</v>
      </c>
      <c r="C2" t="str" cm="1">
        <f t="array" ref="C2:C4">_xlfn.UNIQUE(_xlfn._xlws.FILTER(Mappings!H:H, Mappings!G:G=Summary!C8))</f>
        <v>x86-64</v>
      </c>
      <c r="D2" t="str" cm="1">
        <f t="array" ref="D2:D39">_xlfn.UNIQUE(_xlfn._xlws.FILTER(Mappings!K:K, Mappings!J:J=Summary!D8))</f>
        <v>PS-DEV</v>
      </c>
      <c r="E2" t="str" cm="1">
        <f t="array" ref="E2:E4">_xlfn.UNIQUE(_xlfn._xlws.FILTER(Mappings!A:A, Mappings!A:A&lt;&gt;""))</f>
        <v>Cloud</v>
      </c>
    </row>
    <row r="3" spans="1:5" x14ac:dyDescent="0.2">
      <c r="A3" t="str">
        <v>us-east-2 (Ohio)</v>
      </c>
      <c r="B3" t="str">
        <v>Metal</v>
      </c>
      <c r="C3" t="str">
        <v>aarch64</v>
      </c>
      <c r="D3" t="str">
        <v>PS-10</v>
      </c>
      <c r="E3" t="str">
        <v>AWS</v>
      </c>
    </row>
    <row r="4" spans="1:5" x14ac:dyDescent="0.2">
      <c r="A4" t="str">
        <v>us-west-2 (Oregon)</v>
      </c>
      <c r="C4" t="str">
        <v>AMD</v>
      </c>
      <c r="D4" t="str">
        <v>PS-20</v>
      </c>
      <c r="E4" t="str">
        <v>GCP</v>
      </c>
    </row>
    <row r="5" spans="1:5" x14ac:dyDescent="0.2">
      <c r="A5" t="str">
        <v>ap-northeast-1 (Tokyo)</v>
      </c>
      <c r="D5" t="str">
        <v>PS-40</v>
      </c>
    </row>
    <row r="6" spans="1:5" x14ac:dyDescent="0.2">
      <c r="A6" t="str">
        <v>ap-south-1 (Mumbai)</v>
      </c>
      <c r="D6" t="str">
        <v>PS-80</v>
      </c>
    </row>
    <row r="7" spans="1:5" x14ac:dyDescent="0.2">
      <c r="A7" t="str">
        <v>ap-southeast-1 (Singapore)</v>
      </c>
      <c r="D7" t="str">
        <v>PS-160</v>
      </c>
    </row>
    <row r="8" spans="1:5" x14ac:dyDescent="0.2">
      <c r="A8" t="str">
        <v>ap-southeast-2 (Sydney)</v>
      </c>
      <c r="D8" t="str">
        <v>PS-320</v>
      </c>
    </row>
    <row r="9" spans="1:5" x14ac:dyDescent="0.2">
      <c r="A9" t="str">
        <v>eu-central-1 (Frankfurt)</v>
      </c>
      <c r="D9" t="str">
        <v>PS-640</v>
      </c>
    </row>
    <row r="10" spans="1:5" x14ac:dyDescent="0.2">
      <c r="A10" t="str">
        <v>eu-west-1 (Dublin)</v>
      </c>
      <c r="D10" t="str">
        <v>PS-1280</v>
      </c>
    </row>
    <row r="11" spans="1:5" x14ac:dyDescent="0.2">
      <c r="A11" t="str">
        <v>eu-west-2 (London)</v>
      </c>
      <c r="D11" t="str">
        <v>PS-2560</v>
      </c>
    </row>
    <row r="12" spans="1:5" x14ac:dyDescent="0.2">
      <c r="A12" t="str">
        <v>sa-east-1 (Sao Paulo)</v>
      </c>
      <c r="D12" t="str">
        <v>M-160 D-METAL-118</v>
      </c>
    </row>
    <row r="13" spans="1:5" x14ac:dyDescent="0.2">
      <c r="A13" t="str">
        <v>ca-central-1 (Montreal)</v>
      </c>
      <c r="D13" t="str">
        <v>M-160 D-METAL-468</v>
      </c>
    </row>
    <row r="14" spans="1:5" x14ac:dyDescent="0.2">
      <c r="D14" t="str">
        <v>M-160 D-METAL-1250</v>
      </c>
    </row>
    <row r="15" spans="1:5" x14ac:dyDescent="0.2">
      <c r="D15" t="str">
        <v>M-320 D-METAL-237</v>
      </c>
    </row>
    <row r="16" spans="1:5" x14ac:dyDescent="0.2">
      <c r="D16" t="str">
        <v>M-320 D-METAL-937</v>
      </c>
    </row>
    <row r="17" spans="4:4" x14ac:dyDescent="0.2">
      <c r="D17" t="str">
        <v>M-320 D-METAL-2500</v>
      </c>
    </row>
    <row r="18" spans="4:4" x14ac:dyDescent="0.2">
      <c r="D18" t="str">
        <v>M-640 D-METAL-474</v>
      </c>
    </row>
    <row r="19" spans="4:4" x14ac:dyDescent="0.2">
      <c r="D19" t="str">
        <v>M-640 D-METAL-1875</v>
      </c>
    </row>
    <row r="20" spans="4:4" x14ac:dyDescent="0.2">
      <c r="D20" t="str">
        <v>M-640 D-METAL-5000</v>
      </c>
    </row>
    <row r="21" spans="4:4" x14ac:dyDescent="0.2">
      <c r="D21" t="str">
        <v>M-960 D-METAL-7500</v>
      </c>
    </row>
    <row r="22" spans="4:4" x14ac:dyDescent="0.2">
      <c r="D22" t="str">
        <v>M-1280 D-METAL-950</v>
      </c>
    </row>
    <row r="23" spans="4:4" x14ac:dyDescent="0.2">
      <c r="D23" t="str">
        <v>M-1280 D-METAL-3750</v>
      </c>
    </row>
    <row r="24" spans="4:4" x14ac:dyDescent="0.2">
      <c r="D24" t="str">
        <v>M-1920 D-METAL-15000</v>
      </c>
    </row>
    <row r="25" spans="4:4" x14ac:dyDescent="0.2">
      <c r="D25" t="str">
        <v>M-2560 D-METAL-1900</v>
      </c>
    </row>
    <row r="26" spans="4:4" x14ac:dyDescent="0.2">
      <c r="D26" t="str">
        <v>M-2560 D-METAL-7500</v>
      </c>
    </row>
    <row r="27" spans="4:4" x14ac:dyDescent="0.2">
      <c r="D27" t="str">
        <v>M-3840 D-METAL-2850</v>
      </c>
    </row>
    <row r="28" spans="4:4" x14ac:dyDescent="0.2">
      <c r="D28" t="str">
        <v>M-3840 D-METAL-11250</v>
      </c>
    </row>
    <row r="29" spans="4:4" x14ac:dyDescent="0.2">
      <c r="D29" t="str">
        <v>M-3840 D-METAL-30000</v>
      </c>
    </row>
    <row r="30" spans="4:4" x14ac:dyDescent="0.2">
      <c r="D30" t="str">
        <v>M-5120 D-METAL-3800</v>
      </c>
    </row>
    <row r="31" spans="4:4" x14ac:dyDescent="0.2">
      <c r="D31" t="str">
        <v>M-5120 D-METAL-15000</v>
      </c>
    </row>
    <row r="32" spans="4:4" x14ac:dyDescent="0.2">
      <c r="D32" t="str">
        <v>M-5760 D-METAL-45000</v>
      </c>
    </row>
    <row r="33" spans="4:4" x14ac:dyDescent="0.2">
      <c r="D33" t="str">
        <v>M-7680 D-METAL-5700</v>
      </c>
    </row>
    <row r="34" spans="4:4" x14ac:dyDescent="0.2">
      <c r="D34" t="str">
        <v>M-7680 D-METAL-22500</v>
      </c>
    </row>
    <row r="35" spans="4:4" x14ac:dyDescent="0.2">
      <c r="D35" t="str">
        <v>M-7680 D-METAL-60000</v>
      </c>
    </row>
    <row r="36" spans="4:4" x14ac:dyDescent="0.2">
      <c r="D36" t="str">
        <v>M-10240 D-METAL-7600</v>
      </c>
    </row>
    <row r="37" spans="4:4" x14ac:dyDescent="0.2">
      <c r="D37" t="str">
        <v>M-10240 D-METAL-30000</v>
      </c>
    </row>
    <row r="38" spans="4:4" x14ac:dyDescent="0.2">
      <c r="D38" t="str">
        <v>M-15360 D-METAL-44992</v>
      </c>
    </row>
    <row r="39" spans="4:4" x14ac:dyDescent="0.2">
      <c r="D39" t="str">
        <v>M-15360 D-METAL-120000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B335AE-860C-4E56-B031-4AF4CE7F0CA0}">
  <sheetPr>
    <outlinePr summaryBelow="0" summaryRight="0"/>
  </sheetPr>
  <dimension ref="A1:Q276"/>
  <sheetViews>
    <sheetView workbookViewId="0">
      <pane ySplit="1" topLeftCell="A2" activePane="bottomLeft" state="frozen"/>
      <selection pane="bottomLeft"/>
    </sheetView>
  </sheetViews>
  <sheetFormatPr defaultColWidth="12.5703125" defaultRowHeight="15.75" customHeight="1" x14ac:dyDescent="0.2"/>
  <cols>
    <col min="6" max="6" width="23.7109375" bestFit="1" customWidth="1"/>
    <col min="7" max="9" width="10.7109375" customWidth="1"/>
    <col min="10" max="10" width="39.5703125" bestFit="1" customWidth="1"/>
    <col min="14" max="14" width="15.7109375" customWidth="1"/>
    <col min="15" max="15" width="22.42578125" customWidth="1"/>
  </cols>
  <sheetData>
    <row r="1" spans="1:17" x14ac:dyDescent="0.2">
      <c r="A1" s="10" t="s">
        <v>30</v>
      </c>
      <c r="B1" s="10" t="s">
        <v>31</v>
      </c>
      <c r="C1" s="10" t="s">
        <v>32</v>
      </c>
      <c r="D1" s="14" t="s">
        <v>26</v>
      </c>
      <c r="E1" s="10" t="s">
        <v>33</v>
      </c>
      <c r="F1" s="14" t="s">
        <v>147</v>
      </c>
      <c r="G1" s="14" t="s">
        <v>144</v>
      </c>
      <c r="H1" s="14" t="s">
        <v>145</v>
      </c>
      <c r="I1" s="14" t="s">
        <v>146</v>
      </c>
      <c r="J1" s="14" t="s">
        <v>7</v>
      </c>
      <c r="K1" s="10" t="s">
        <v>34</v>
      </c>
      <c r="L1" s="10" t="s">
        <v>82</v>
      </c>
      <c r="M1" s="10" t="s">
        <v>83</v>
      </c>
      <c r="N1" s="10" t="s">
        <v>84</v>
      </c>
      <c r="O1" s="10" t="s">
        <v>85</v>
      </c>
      <c r="Q1" s="10" t="s">
        <v>86</v>
      </c>
    </row>
    <row r="2" spans="1:17" x14ac:dyDescent="0.2">
      <c r="A2" s="10" t="s">
        <v>13</v>
      </c>
      <c r="D2" s="9" t="s">
        <v>141</v>
      </c>
      <c r="E2" s="10" t="s">
        <v>122</v>
      </c>
      <c r="F2" t="s">
        <v>13</v>
      </c>
      <c r="G2" s="10"/>
      <c r="H2" s="10"/>
      <c r="I2" s="10"/>
      <c r="J2" s="10"/>
      <c r="K2" s="10" t="s">
        <v>35</v>
      </c>
      <c r="L2" s="10">
        <v>10</v>
      </c>
      <c r="M2" s="10">
        <v>10</v>
      </c>
      <c r="N2" s="10">
        <v>10</v>
      </c>
      <c r="O2" s="10">
        <v>10</v>
      </c>
    </row>
    <row r="3" spans="1:17" x14ac:dyDescent="0.2">
      <c r="A3" s="10" t="s">
        <v>14</v>
      </c>
      <c r="D3" s="9" t="s">
        <v>141</v>
      </c>
      <c r="E3" s="10" t="s">
        <v>122</v>
      </c>
      <c r="F3" t="s">
        <v>14</v>
      </c>
      <c r="G3" s="10">
        <v>0.125</v>
      </c>
      <c r="H3" s="10">
        <v>1</v>
      </c>
      <c r="I3" s="10"/>
      <c r="J3" s="10" t="s">
        <v>232</v>
      </c>
      <c r="K3" s="10" t="s">
        <v>35</v>
      </c>
      <c r="L3" s="10">
        <v>39</v>
      </c>
      <c r="M3" s="10">
        <v>39</v>
      </c>
      <c r="N3" s="10">
        <v>47</v>
      </c>
      <c r="O3" s="10">
        <v>39</v>
      </c>
    </row>
    <row r="4" spans="1:17" x14ac:dyDescent="0.2">
      <c r="A4" s="10" t="s">
        <v>15</v>
      </c>
      <c r="D4" s="9" t="s">
        <v>141</v>
      </c>
      <c r="E4" s="10" t="s">
        <v>122</v>
      </c>
      <c r="F4" t="s">
        <v>15</v>
      </c>
      <c r="G4" s="10">
        <v>0.25</v>
      </c>
      <c r="H4" s="10">
        <v>2</v>
      </c>
      <c r="I4" s="10"/>
      <c r="J4" s="10" t="s">
        <v>233</v>
      </c>
      <c r="K4" s="10" t="s">
        <v>35</v>
      </c>
      <c r="L4" s="10">
        <v>59</v>
      </c>
      <c r="M4" s="10">
        <v>59</v>
      </c>
      <c r="N4" s="10">
        <v>71</v>
      </c>
      <c r="O4" s="10">
        <v>59</v>
      </c>
    </row>
    <row r="5" spans="1:17" x14ac:dyDescent="0.2">
      <c r="A5" s="10" t="s">
        <v>16</v>
      </c>
      <c r="D5" s="9" t="s">
        <v>141</v>
      </c>
      <c r="E5" s="10" t="s">
        <v>122</v>
      </c>
      <c r="F5" t="s">
        <v>16</v>
      </c>
      <c r="G5" s="10">
        <v>0.5</v>
      </c>
      <c r="H5" s="10">
        <v>4</v>
      </c>
      <c r="I5" s="10"/>
      <c r="J5" s="10" t="s">
        <v>234</v>
      </c>
      <c r="K5" s="10" t="s">
        <v>35</v>
      </c>
      <c r="L5" s="10">
        <v>99</v>
      </c>
      <c r="M5" s="10">
        <v>99</v>
      </c>
      <c r="N5" s="10">
        <v>119</v>
      </c>
      <c r="O5" s="10">
        <v>99</v>
      </c>
    </row>
    <row r="6" spans="1:17" x14ac:dyDescent="0.2">
      <c r="A6" s="10" t="s">
        <v>17</v>
      </c>
      <c r="D6" s="9" t="s">
        <v>141</v>
      </c>
      <c r="E6" s="10" t="s">
        <v>122</v>
      </c>
      <c r="F6" t="s">
        <v>17</v>
      </c>
      <c r="G6" s="10">
        <v>1</v>
      </c>
      <c r="H6" s="10">
        <v>8</v>
      </c>
      <c r="I6" s="10"/>
      <c r="J6" s="10" t="s">
        <v>18</v>
      </c>
      <c r="K6" s="10" t="s">
        <v>35</v>
      </c>
      <c r="L6" s="10">
        <v>179</v>
      </c>
      <c r="M6" s="10">
        <v>179</v>
      </c>
      <c r="N6" s="10">
        <v>215</v>
      </c>
      <c r="O6" s="10">
        <v>179</v>
      </c>
    </row>
    <row r="7" spans="1:17" x14ac:dyDescent="0.2">
      <c r="A7" s="10" t="s">
        <v>19</v>
      </c>
      <c r="D7" s="9" t="s">
        <v>141</v>
      </c>
      <c r="E7" s="10" t="s">
        <v>122</v>
      </c>
      <c r="F7" t="s">
        <v>19</v>
      </c>
      <c r="G7" s="10">
        <v>2</v>
      </c>
      <c r="H7" s="10">
        <v>16</v>
      </c>
      <c r="I7" s="10"/>
      <c r="J7" s="10" t="s">
        <v>235</v>
      </c>
      <c r="K7" s="10" t="s">
        <v>35</v>
      </c>
      <c r="L7" s="10">
        <v>349</v>
      </c>
      <c r="M7" s="10">
        <v>349</v>
      </c>
      <c r="N7" s="10">
        <v>419</v>
      </c>
      <c r="O7" s="10">
        <v>349</v>
      </c>
    </row>
    <row r="8" spans="1:17" x14ac:dyDescent="0.2">
      <c r="A8" s="10" t="s">
        <v>20</v>
      </c>
      <c r="D8" s="9" t="s">
        <v>141</v>
      </c>
      <c r="E8" s="10" t="s">
        <v>122</v>
      </c>
      <c r="F8" t="s">
        <v>20</v>
      </c>
      <c r="G8" s="10">
        <v>4</v>
      </c>
      <c r="H8" s="10">
        <v>32</v>
      </c>
      <c r="I8" s="10"/>
      <c r="J8" s="10" t="s">
        <v>24</v>
      </c>
      <c r="K8" s="10" t="s">
        <v>35</v>
      </c>
      <c r="L8" s="10">
        <v>699</v>
      </c>
      <c r="M8" s="10">
        <v>699</v>
      </c>
      <c r="N8" s="10">
        <v>839</v>
      </c>
      <c r="O8" s="10">
        <v>699</v>
      </c>
    </row>
    <row r="9" spans="1:17" x14ac:dyDescent="0.2">
      <c r="A9" s="10" t="s">
        <v>21</v>
      </c>
      <c r="D9" s="9" t="s">
        <v>141</v>
      </c>
      <c r="E9" s="10" t="s">
        <v>122</v>
      </c>
      <c r="F9" t="s">
        <v>21</v>
      </c>
      <c r="G9" s="10">
        <v>8</v>
      </c>
      <c r="H9" s="10">
        <v>64</v>
      </c>
      <c r="I9" s="10"/>
      <c r="J9" s="10" t="s">
        <v>25</v>
      </c>
      <c r="K9" s="10" t="s">
        <v>35</v>
      </c>
      <c r="L9" s="10">
        <v>1539</v>
      </c>
      <c r="M9" s="10">
        <v>1679</v>
      </c>
      <c r="N9" s="10">
        <v>1973</v>
      </c>
      <c r="O9" s="10">
        <v>1679</v>
      </c>
    </row>
    <row r="10" spans="1:17" x14ac:dyDescent="0.2">
      <c r="A10" s="10" t="s">
        <v>22</v>
      </c>
      <c r="D10" s="9" t="s">
        <v>141</v>
      </c>
      <c r="E10" s="10" t="s">
        <v>122</v>
      </c>
      <c r="F10" t="s">
        <v>22</v>
      </c>
      <c r="G10" s="10">
        <v>16</v>
      </c>
      <c r="H10" s="10">
        <v>128</v>
      </c>
      <c r="I10" s="10"/>
      <c r="J10" s="10" t="s">
        <v>236</v>
      </c>
      <c r="K10" s="10" t="s">
        <v>35</v>
      </c>
      <c r="L10" s="10">
        <v>3079</v>
      </c>
      <c r="M10" s="10">
        <v>3359</v>
      </c>
      <c r="N10" s="10">
        <v>3947</v>
      </c>
      <c r="O10" s="10">
        <v>3359</v>
      </c>
    </row>
    <row r="11" spans="1:17" x14ac:dyDescent="0.2">
      <c r="A11" s="10" t="s">
        <v>23</v>
      </c>
      <c r="D11" s="9" t="s">
        <v>141</v>
      </c>
      <c r="E11" s="10" t="s">
        <v>122</v>
      </c>
      <c r="F11" t="s">
        <v>23</v>
      </c>
      <c r="G11" s="10">
        <v>32</v>
      </c>
      <c r="H11" s="10">
        <v>256</v>
      </c>
      <c r="I11" s="10"/>
      <c r="J11" s="10" t="s">
        <v>237</v>
      </c>
      <c r="K11" s="10" t="s">
        <v>35</v>
      </c>
      <c r="L11" s="10">
        <v>6159</v>
      </c>
      <c r="M11" s="10">
        <v>6719</v>
      </c>
      <c r="N11" s="10">
        <v>7895</v>
      </c>
      <c r="O11" s="10">
        <v>6719</v>
      </c>
    </row>
    <row r="12" spans="1:17" x14ac:dyDescent="0.2">
      <c r="A12" s="10" t="s">
        <v>36</v>
      </c>
      <c r="B12" s="10" t="s">
        <v>89</v>
      </c>
      <c r="C12" s="10" t="s">
        <v>87</v>
      </c>
      <c r="D12" s="14" t="s">
        <v>142</v>
      </c>
      <c r="E12" s="10" t="s">
        <v>88</v>
      </c>
      <c r="F12" s="10" t="s">
        <v>178</v>
      </c>
      <c r="G12" s="10">
        <v>2</v>
      </c>
      <c r="H12" s="16" t="s">
        <v>238</v>
      </c>
      <c r="I12" s="16" t="s">
        <v>239</v>
      </c>
      <c r="J12" s="10" t="s">
        <v>240</v>
      </c>
      <c r="K12" s="10" t="s">
        <v>35</v>
      </c>
      <c r="L12" s="10">
        <v>559</v>
      </c>
      <c r="M12" s="10">
        <v>619</v>
      </c>
      <c r="N12" s="10">
        <v>719</v>
      </c>
      <c r="O12" s="10">
        <v>609</v>
      </c>
    </row>
    <row r="13" spans="1:17" x14ac:dyDescent="0.2">
      <c r="A13" s="10" t="s">
        <v>36</v>
      </c>
      <c r="B13" s="10" t="s">
        <v>90</v>
      </c>
      <c r="C13" s="10" t="s">
        <v>87</v>
      </c>
      <c r="D13" s="14" t="s">
        <v>142</v>
      </c>
      <c r="E13" s="10" t="s">
        <v>88</v>
      </c>
      <c r="F13" s="10" t="s">
        <v>179</v>
      </c>
      <c r="G13" s="10">
        <v>2</v>
      </c>
      <c r="H13" s="16" t="s">
        <v>238</v>
      </c>
      <c r="I13" s="16" t="s">
        <v>241</v>
      </c>
      <c r="J13" s="10" t="s">
        <v>242</v>
      </c>
      <c r="K13" s="10" t="s">
        <v>35</v>
      </c>
      <c r="L13" s="10">
        <v>709</v>
      </c>
      <c r="M13" s="10">
        <v>789</v>
      </c>
      <c r="N13" s="10">
        <v>909</v>
      </c>
      <c r="O13" s="10">
        <v>779</v>
      </c>
    </row>
    <row r="14" spans="1:17" x14ac:dyDescent="0.2">
      <c r="A14" s="10" t="s">
        <v>36</v>
      </c>
      <c r="B14" s="10" t="s">
        <v>91</v>
      </c>
      <c r="C14" s="10" t="s">
        <v>87</v>
      </c>
      <c r="D14" s="14" t="s">
        <v>142</v>
      </c>
      <c r="E14" s="10" t="s">
        <v>88</v>
      </c>
      <c r="F14" s="10" t="s">
        <v>180</v>
      </c>
      <c r="G14" s="10">
        <v>2</v>
      </c>
      <c r="H14" s="16" t="s">
        <v>238</v>
      </c>
      <c r="I14" s="16" t="s">
        <v>243</v>
      </c>
      <c r="J14" s="10" t="s">
        <v>244</v>
      </c>
      <c r="K14" s="10" t="s">
        <v>35</v>
      </c>
      <c r="L14" s="10">
        <v>1009</v>
      </c>
      <c r="M14" s="10">
        <v>1119</v>
      </c>
      <c r="N14" s="10">
        <v>1299</v>
      </c>
      <c r="O14" s="10">
        <v>1109</v>
      </c>
    </row>
    <row r="15" spans="1:17" x14ac:dyDescent="0.2">
      <c r="A15" s="10" t="s">
        <v>36</v>
      </c>
      <c r="B15" s="10" t="s">
        <v>92</v>
      </c>
      <c r="C15" s="10" t="s">
        <v>87</v>
      </c>
      <c r="D15" s="14" t="s">
        <v>142</v>
      </c>
      <c r="E15" s="10" t="s">
        <v>88</v>
      </c>
      <c r="F15" s="10" t="s">
        <v>181</v>
      </c>
      <c r="G15" s="10">
        <v>2</v>
      </c>
      <c r="H15" s="16" t="s">
        <v>238</v>
      </c>
      <c r="I15" s="16" t="s">
        <v>245</v>
      </c>
      <c r="J15" s="10" t="s">
        <v>246</v>
      </c>
      <c r="K15" s="10" t="s">
        <v>35</v>
      </c>
      <c r="L15" s="10">
        <v>1609</v>
      </c>
      <c r="M15" s="10">
        <v>1779</v>
      </c>
      <c r="N15" s="10">
        <v>2069</v>
      </c>
      <c r="O15" s="10">
        <v>1769</v>
      </c>
    </row>
    <row r="16" spans="1:17" x14ac:dyDescent="0.2">
      <c r="A16" s="10" t="s">
        <v>36</v>
      </c>
      <c r="B16" s="10" t="s">
        <v>93</v>
      </c>
      <c r="C16" s="10" t="s">
        <v>87</v>
      </c>
      <c r="D16" s="14" t="s">
        <v>142</v>
      </c>
      <c r="E16" s="10" t="s">
        <v>88</v>
      </c>
      <c r="F16" s="10" t="s">
        <v>182</v>
      </c>
      <c r="G16" s="10">
        <v>2</v>
      </c>
      <c r="H16" s="16" t="s">
        <v>238</v>
      </c>
      <c r="I16" s="16" t="s">
        <v>247</v>
      </c>
      <c r="J16" s="10" t="s">
        <v>248</v>
      </c>
      <c r="K16" s="10" t="s">
        <v>35</v>
      </c>
      <c r="L16" s="10">
        <v>2799</v>
      </c>
      <c r="M16" s="10">
        <v>3099</v>
      </c>
      <c r="N16" s="10">
        <v>3619</v>
      </c>
      <c r="O16" s="10">
        <v>3089</v>
      </c>
    </row>
    <row r="17" spans="1:15" x14ac:dyDescent="0.2">
      <c r="A17" s="10" t="s">
        <v>36</v>
      </c>
      <c r="B17" s="10" t="s">
        <v>94</v>
      </c>
      <c r="C17" s="10" t="s">
        <v>87</v>
      </c>
      <c r="D17" s="14" t="s">
        <v>142</v>
      </c>
      <c r="E17" s="10" t="s">
        <v>88</v>
      </c>
      <c r="F17" s="10" t="s">
        <v>183</v>
      </c>
      <c r="G17" s="10">
        <v>2</v>
      </c>
      <c r="H17" s="16" t="s">
        <v>238</v>
      </c>
      <c r="I17" s="16" t="s">
        <v>249</v>
      </c>
      <c r="J17" s="10" t="s">
        <v>250</v>
      </c>
      <c r="K17" s="10" t="s">
        <v>35</v>
      </c>
      <c r="L17" s="10">
        <v>3999</v>
      </c>
      <c r="M17" s="10">
        <v>4419</v>
      </c>
      <c r="N17" s="10">
        <v>5159</v>
      </c>
      <c r="O17" s="10">
        <v>4409</v>
      </c>
    </row>
    <row r="18" spans="1:15" x14ac:dyDescent="0.2">
      <c r="A18" s="10" t="s">
        <v>47</v>
      </c>
      <c r="B18" s="10" t="s">
        <v>89</v>
      </c>
      <c r="C18" s="10" t="s">
        <v>87</v>
      </c>
      <c r="D18" s="14" t="s">
        <v>142</v>
      </c>
      <c r="E18" s="10" t="s">
        <v>88</v>
      </c>
      <c r="F18" s="10" t="s">
        <v>184</v>
      </c>
      <c r="G18" s="10">
        <v>4</v>
      </c>
      <c r="H18" s="16" t="s">
        <v>251</v>
      </c>
      <c r="I18" s="16" t="s">
        <v>239</v>
      </c>
      <c r="J18" s="10" t="s">
        <v>252</v>
      </c>
      <c r="K18" s="10" t="s">
        <v>35</v>
      </c>
      <c r="L18" s="10">
        <v>949</v>
      </c>
      <c r="M18" s="10">
        <v>1069</v>
      </c>
      <c r="N18" s="10">
        <v>1219</v>
      </c>
      <c r="O18" s="10">
        <v>1049</v>
      </c>
    </row>
    <row r="19" spans="1:15" x14ac:dyDescent="0.2">
      <c r="A19" s="10" t="s">
        <v>47</v>
      </c>
      <c r="B19" s="10" t="s">
        <v>90</v>
      </c>
      <c r="C19" s="10" t="s">
        <v>87</v>
      </c>
      <c r="D19" s="14" t="s">
        <v>142</v>
      </c>
      <c r="E19" s="10" t="s">
        <v>88</v>
      </c>
      <c r="F19" s="10" t="s">
        <v>185</v>
      </c>
      <c r="G19" s="10">
        <v>4</v>
      </c>
      <c r="H19" s="16" t="s">
        <v>251</v>
      </c>
      <c r="I19" s="16" t="s">
        <v>241</v>
      </c>
      <c r="J19" s="10" t="s">
        <v>253</v>
      </c>
      <c r="K19" s="10" t="s">
        <v>35</v>
      </c>
      <c r="L19" s="10">
        <v>1099</v>
      </c>
      <c r="M19" s="10">
        <v>1229</v>
      </c>
      <c r="N19" s="10">
        <v>1419</v>
      </c>
      <c r="O19" s="10">
        <v>1209</v>
      </c>
    </row>
    <row r="20" spans="1:15" x14ac:dyDescent="0.2">
      <c r="A20" s="10" t="s">
        <v>47</v>
      </c>
      <c r="B20" s="10" t="s">
        <v>91</v>
      </c>
      <c r="C20" s="10" t="s">
        <v>87</v>
      </c>
      <c r="D20" s="14" t="s">
        <v>142</v>
      </c>
      <c r="E20" s="10" t="s">
        <v>88</v>
      </c>
      <c r="F20" s="10" t="s">
        <v>186</v>
      </c>
      <c r="G20" s="10">
        <v>4</v>
      </c>
      <c r="H20" s="16" t="s">
        <v>251</v>
      </c>
      <c r="I20" s="16" t="s">
        <v>243</v>
      </c>
      <c r="J20" s="10" t="s">
        <v>254</v>
      </c>
      <c r="K20" s="10" t="s">
        <v>35</v>
      </c>
      <c r="L20" s="10">
        <v>1399</v>
      </c>
      <c r="M20" s="10">
        <v>1559</v>
      </c>
      <c r="N20" s="10">
        <v>1799</v>
      </c>
      <c r="O20" s="10">
        <v>1539</v>
      </c>
    </row>
    <row r="21" spans="1:15" x14ac:dyDescent="0.2">
      <c r="A21" s="10" t="s">
        <v>47</v>
      </c>
      <c r="B21" s="10" t="s">
        <v>92</v>
      </c>
      <c r="C21" s="10" t="s">
        <v>87</v>
      </c>
      <c r="D21" s="14" t="s">
        <v>142</v>
      </c>
      <c r="E21" s="10" t="s">
        <v>88</v>
      </c>
      <c r="F21" s="10" t="s">
        <v>187</v>
      </c>
      <c r="G21" s="10">
        <v>4</v>
      </c>
      <c r="H21" s="16" t="s">
        <v>251</v>
      </c>
      <c r="I21" s="16" t="s">
        <v>245</v>
      </c>
      <c r="J21" s="10" t="s">
        <v>255</v>
      </c>
      <c r="K21" s="10" t="s">
        <v>35</v>
      </c>
      <c r="L21" s="10">
        <v>1999</v>
      </c>
      <c r="M21" s="10">
        <v>2219</v>
      </c>
      <c r="N21" s="10">
        <v>2569</v>
      </c>
      <c r="O21" s="10">
        <v>2199</v>
      </c>
    </row>
    <row r="22" spans="1:15" x14ac:dyDescent="0.2">
      <c r="A22" s="10" t="s">
        <v>47</v>
      </c>
      <c r="B22" s="10" t="s">
        <v>93</v>
      </c>
      <c r="C22" s="10" t="s">
        <v>87</v>
      </c>
      <c r="D22" s="14" t="s">
        <v>142</v>
      </c>
      <c r="E22" s="10" t="s">
        <v>88</v>
      </c>
      <c r="F22" s="10" t="s">
        <v>188</v>
      </c>
      <c r="G22" s="10">
        <v>4</v>
      </c>
      <c r="H22" s="16" t="s">
        <v>251</v>
      </c>
      <c r="I22" s="16" t="s">
        <v>247</v>
      </c>
      <c r="J22" s="10" t="s">
        <v>256</v>
      </c>
      <c r="K22" s="10" t="s">
        <v>35</v>
      </c>
      <c r="L22" s="10">
        <v>3189</v>
      </c>
      <c r="M22" s="10">
        <v>3539</v>
      </c>
      <c r="N22" s="10">
        <v>4119</v>
      </c>
      <c r="O22" s="10">
        <v>3519</v>
      </c>
    </row>
    <row r="23" spans="1:15" x14ac:dyDescent="0.2">
      <c r="A23" s="10" t="s">
        <v>47</v>
      </c>
      <c r="B23" s="10" t="s">
        <v>94</v>
      </c>
      <c r="C23" s="10" t="s">
        <v>87</v>
      </c>
      <c r="D23" s="14" t="s">
        <v>142</v>
      </c>
      <c r="E23" s="10" t="s">
        <v>88</v>
      </c>
      <c r="F23" s="10" t="s">
        <v>189</v>
      </c>
      <c r="G23" s="10">
        <v>4</v>
      </c>
      <c r="H23" s="16" t="s">
        <v>251</v>
      </c>
      <c r="I23" s="16" t="s">
        <v>249</v>
      </c>
      <c r="J23" s="10" t="s">
        <v>257</v>
      </c>
      <c r="K23" s="10" t="s">
        <v>35</v>
      </c>
      <c r="L23" s="10">
        <v>4389</v>
      </c>
      <c r="M23" s="10">
        <v>4859</v>
      </c>
      <c r="N23" s="10">
        <v>5669</v>
      </c>
      <c r="O23" s="10">
        <v>4839</v>
      </c>
    </row>
    <row r="24" spans="1:15" x14ac:dyDescent="0.2">
      <c r="A24" s="10" t="s">
        <v>51</v>
      </c>
      <c r="B24" s="10" t="s">
        <v>89</v>
      </c>
      <c r="C24" s="10" t="s">
        <v>87</v>
      </c>
      <c r="D24" s="14" t="s">
        <v>142</v>
      </c>
      <c r="E24" s="10" t="s">
        <v>88</v>
      </c>
      <c r="F24" s="10" t="s">
        <v>190</v>
      </c>
      <c r="G24" s="10">
        <v>8</v>
      </c>
      <c r="H24" s="16" t="s">
        <v>258</v>
      </c>
      <c r="I24" s="16" t="s">
        <v>239</v>
      </c>
      <c r="J24" s="10" t="s">
        <v>259</v>
      </c>
      <c r="K24" s="10" t="s">
        <v>35</v>
      </c>
      <c r="L24" s="10">
        <v>1739</v>
      </c>
      <c r="M24" s="10">
        <v>1949</v>
      </c>
      <c r="N24" s="10">
        <v>2229</v>
      </c>
      <c r="O24" s="10">
        <v>1909</v>
      </c>
    </row>
    <row r="25" spans="1:15" x14ac:dyDescent="0.2">
      <c r="A25" s="10" t="s">
        <v>51</v>
      </c>
      <c r="B25" s="10" t="s">
        <v>90</v>
      </c>
      <c r="C25" s="10" t="s">
        <v>87</v>
      </c>
      <c r="D25" s="14" t="s">
        <v>142</v>
      </c>
      <c r="E25" s="10" t="s">
        <v>88</v>
      </c>
      <c r="F25" s="10" t="s">
        <v>191</v>
      </c>
      <c r="G25" s="10">
        <v>8</v>
      </c>
      <c r="H25" s="16" t="s">
        <v>258</v>
      </c>
      <c r="I25" s="16" t="s">
        <v>241</v>
      </c>
      <c r="J25" s="10" t="s">
        <v>260</v>
      </c>
      <c r="K25" s="10" t="s">
        <v>35</v>
      </c>
      <c r="L25" s="10">
        <v>1879</v>
      </c>
      <c r="M25" s="10">
        <v>2109</v>
      </c>
      <c r="N25" s="10">
        <v>2419</v>
      </c>
      <c r="O25" s="10">
        <v>2069</v>
      </c>
    </row>
    <row r="26" spans="1:15" x14ac:dyDescent="0.2">
      <c r="A26" s="10" t="s">
        <v>51</v>
      </c>
      <c r="B26" s="10" t="s">
        <v>91</v>
      </c>
      <c r="C26" s="10" t="s">
        <v>87</v>
      </c>
      <c r="D26" s="14" t="s">
        <v>142</v>
      </c>
      <c r="E26" s="10" t="s">
        <v>88</v>
      </c>
      <c r="F26" s="10" t="s">
        <v>192</v>
      </c>
      <c r="G26" s="10">
        <v>8</v>
      </c>
      <c r="H26" s="16" t="s">
        <v>258</v>
      </c>
      <c r="I26" s="16" t="s">
        <v>243</v>
      </c>
      <c r="J26" s="10" t="s">
        <v>261</v>
      </c>
      <c r="K26" s="10" t="s">
        <v>35</v>
      </c>
      <c r="L26" s="10">
        <v>2179</v>
      </c>
      <c r="M26" s="10">
        <v>2439</v>
      </c>
      <c r="N26" s="10">
        <v>2809</v>
      </c>
      <c r="O26" s="10">
        <v>2399</v>
      </c>
    </row>
    <row r="27" spans="1:15" x14ac:dyDescent="0.2">
      <c r="A27" s="10" t="s">
        <v>51</v>
      </c>
      <c r="B27" s="10" t="s">
        <v>92</v>
      </c>
      <c r="C27" s="10" t="s">
        <v>87</v>
      </c>
      <c r="D27" s="14" t="s">
        <v>142</v>
      </c>
      <c r="E27" s="10" t="s">
        <v>88</v>
      </c>
      <c r="F27" s="10" t="s">
        <v>193</v>
      </c>
      <c r="G27" s="10">
        <v>8</v>
      </c>
      <c r="H27" s="16" t="s">
        <v>258</v>
      </c>
      <c r="I27" s="16" t="s">
        <v>245</v>
      </c>
      <c r="J27" s="10" t="s">
        <v>262</v>
      </c>
      <c r="K27" s="10" t="s">
        <v>35</v>
      </c>
      <c r="L27" s="10">
        <v>2779</v>
      </c>
      <c r="M27" s="10">
        <v>3099</v>
      </c>
      <c r="N27" s="10">
        <v>3579</v>
      </c>
      <c r="O27" s="10">
        <v>3059</v>
      </c>
    </row>
    <row r="28" spans="1:15" x14ac:dyDescent="0.2">
      <c r="A28" s="10" t="s">
        <v>51</v>
      </c>
      <c r="B28" s="10" t="s">
        <v>93</v>
      </c>
      <c r="C28" s="10" t="s">
        <v>87</v>
      </c>
      <c r="D28" s="14" t="s">
        <v>142</v>
      </c>
      <c r="E28" s="10" t="s">
        <v>88</v>
      </c>
      <c r="F28" s="10" t="s">
        <v>194</v>
      </c>
      <c r="G28" s="10">
        <v>8</v>
      </c>
      <c r="H28" s="16" t="s">
        <v>258</v>
      </c>
      <c r="I28" s="16" t="s">
        <v>247</v>
      </c>
      <c r="J28" s="10" t="s">
        <v>263</v>
      </c>
      <c r="K28" s="10" t="s">
        <v>35</v>
      </c>
      <c r="L28" s="10">
        <v>3979</v>
      </c>
      <c r="M28" s="10">
        <v>4419</v>
      </c>
      <c r="N28" s="10">
        <v>5129</v>
      </c>
      <c r="O28" s="10">
        <v>4379</v>
      </c>
    </row>
    <row r="29" spans="1:15" x14ac:dyDescent="0.2">
      <c r="A29" s="10" t="s">
        <v>51</v>
      </c>
      <c r="B29" s="10" t="s">
        <v>94</v>
      </c>
      <c r="C29" s="10" t="s">
        <v>87</v>
      </c>
      <c r="D29" s="14" t="s">
        <v>142</v>
      </c>
      <c r="E29" s="10" t="s">
        <v>88</v>
      </c>
      <c r="F29" s="10" t="s">
        <v>195</v>
      </c>
      <c r="G29" s="10">
        <v>8</v>
      </c>
      <c r="H29" s="16" t="s">
        <v>258</v>
      </c>
      <c r="I29" s="16" t="s">
        <v>249</v>
      </c>
      <c r="J29" s="10" t="s">
        <v>264</v>
      </c>
      <c r="K29" s="10" t="s">
        <v>35</v>
      </c>
      <c r="L29" s="10">
        <v>5169</v>
      </c>
      <c r="M29" s="10">
        <v>5739</v>
      </c>
      <c r="N29" s="10">
        <v>6669</v>
      </c>
      <c r="O29" s="10">
        <v>5699</v>
      </c>
    </row>
    <row r="30" spans="1:15" x14ac:dyDescent="0.2">
      <c r="A30" s="10" t="s">
        <v>57</v>
      </c>
      <c r="B30" s="10" t="s">
        <v>89</v>
      </c>
      <c r="C30" s="10" t="s">
        <v>87</v>
      </c>
      <c r="D30" s="14" t="s">
        <v>142</v>
      </c>
      <c r="E30" s="10" t="s">
        <v>88</v>
      </c>
      <c r="F30" s="10" t="s">
        <v>196</v>
      </c>
      <c r="G30" s="10">
        <v>16</v>
      </c>
      <c r="H30" s="16" t="s">
        <v>265</v>
      </c>
      <c r="I30" s="16" t="s">
        <v>239</v>
      </c>
      <c r="J30" s="10" t="s">
        <v>266</v>
      </c>
      <c r="K30" s="10" t="s">
        <v>35</v>
      </c>
      <c r="L30" s="10">
        <v>3299</v>
      </c>
      <c r="M30" s="10">
        <v>3719</v>
      </c>
      <c r="N30" s="10">
        <v>4239</v>
      </c>
      <c r="O30" s="10">
        <v>3639</v>
      </c>
    </row>
    <row r="31" spans="1:15" x14ac:dyDescent="0.2">
      <c r="A31" s="10" t="s">
        <v>57</v>
      </c>
      <c r="B31" s="10" t="s">
        <v>90</v>
      </c>
      <c r="C31" s="10" t="s">
        <v>87</v>
      </c>
      <c r="D31" s="14" t="s">
        <v>142</v>
      </c>
      <c r="E31" s="10" t="s">
        <v>88</v>
      </c>
      <c r="F31" s="10" t="s">
        <v>197</v>
      </c>
      <c r="G31" s="10">
        <v>16</v>
      </c>
      <c r="H31" s="16" t="s">
        <v>265</v>
      </c>
      <c r="I31" s="16" t="s">
        <v>241</v>
      </c>
      <c r="J31" s="10" t="s">
        <v>267</v>
      </c>
      <c r="K31" s="10" t="s">
        <v>35</v>
      </c>
      <c r="L31" s="10">
        <v>3449</v>
      </c>
      <c r="M31" s="10">
        <v>3879</v>
      </c>
      <c r="N31" s="10">
        <v>4439</v>
      </c>
      <c r="O31" s="10">
        <v>3799</v>
      </c>
    </row>
    <row r="32" spans="1:15" x14ac:dyDescent="0.2">
      <c r="A32" s="10" t="s">
        <v>57</v>
      </c>
      <c r="B32" s="10" t="s">
        <v>91</v>
      </c>
      <c r="C32" s="10" t="s">
        <v>87</v>
      </c>
      <c r="D32" s="14" t="s">
        <v>142</v>
      </c>
      <c r="E32" s="10" t="s">
        <v>88</v>
      </c>
      <c r="F32" s="10" t="s">
        <v>198</v>
      </c>
      <c r="G32" s="10">
        <v>16</v>
      </c>
      <c r="H32" s="16" t="s">
        <v>265</v>
      </c>
      <c r="I32" s="16" t="s">
        <v>243</v>
      </c>
      <c r="J32" s="10" t="s">
        <v>268</v>
      </c>
      <c r="K32" s="10" t="s">
        <v>35</v>
      </c>
      <c r="L32" s="10">
        <v>3749</v>
      </c>
      <c r="M32" s="10">
        <v>4209</v>
      </c>
      <c r="N32" s="10">
        <v>4819</v>
      </c>
      <c r="O32" s="10">
        <v>4129</v>
      </c>
    </row>
    <row r="33" spans="1:15" x14ac:dyDescent="0.2">
      <c r="A33" s="10" t="s">
        <v>57</v>
      </c>
      <c r="B33" s="10" t="s">
        <v>92</v>
      </c>
      <c r="C33" s="10" t="s">
        <v>87</v>
      </c>
      <c r="D33" s="14" t="s">
        <v>142</v>
      </c>
      <c r="E33" s="10" t="s">
        <v>88</v>
      </c>
      <c r="F33" s="10" t="s">
        <v>199</v>
      </c>
      <c r="G33" s="10">
        <v>16</v>
      </c>
      <c r="H33" s="16" t="s">
        <v>265</v>
      </c>
      <c r="I33" s="16" t="s">
        <v>245</v>
      </c>
      <c r="J33" s="10" t="s">
        <v>269</v>
      </c>
      <c r="K33" s="10" t="s">
        <v>35</v>
      </c>
      <c r="L33" s="10">
        <v>4349</v>
      </c>
      <c r="M33" s="10">
        <v>4869</v>
      </c>
      <c r="N33" s="10">
        <v>5599</v>
      </c>
      <c r="O33" s="10">
        <v>4789</v>
      </c>
    </row>
    <row r="34" spans="1:15" x14ac:dyDescent="0.2">
      <c r="A34" s="10" t="s">
        <v>57</v>
      </c>
      <c r="B34" s="10" t="s">
        <v>93</v>
      </c>
      <c r="C34" s="10" t="s">
        <v>87</v>
      </c>
      <c r="D34" s="14" t="s">
        <v>142</v>
      </c>
      <c r="E34" s="10" t="s">
        <v>88</v>
      </c>
      <c r="F34" s="10" t="s">
        <v>200</v>
      </c>
      <c r="G34" s="10">
        <v>16</v>
      </c>
      <c r="H34" s="16" t="s">
        <v>265</v>
      </c>
      <c r="I34" s="16" t="s">
        <v>247</v>
      </c>
      <c r="J34" s="10" t="s">
        <v>270</v>
      </c>
      <c r="K34" s="10" t="s">
        <v>35</v>
      </c>
      <c r="L34" s="10">
        <v>5549</v>
      </c>
      <c r="M34" s="10">
        <v>6189</v>
      </c>
      <c r="N34" s="10">
        <v>7139</v>
      </c>
      <c r="O34" s="10">
        <v>6109</v>
      </c>
    </row>
    <row r="35" spans="1:15" x14ac:dyDescent="0.2">
      <c r="A35" s="10" t="s">
        <v>57</v>
      </c>
      <c r="B35" s="10" t="s">
        <v>94</v>
      </c>
      <c r="C35" s="10" t="s">
        <v>87</v>
      </c>
      <c r="D35" s="14" t="s">
        <v>142</v>
      </c>
      <c r="E35" s="10" t="s">
        <v>88</v>
      </c>
      <c r="F35" s="10" t="s">
        <v>201</v>
      </c>
      <c r="G35" s="10">
        <v>16</v>
      </c>
      <c r="H35" s="16" t="s">
        <v>265</v>
      </c>
      <c r="I35" s="16" t="s">
        <v>249</v>
      </c>
      <c r="J35" s="10" t="s">
        <v>271</v>
      </c>
      <c r="K35" s="10" t="s">
        <v>35</v>
      </c>
      <c r="L35" s="10">
        <v>6739</v>
      </c>
      <c r="M35" s="10">
        <v>7509</v>
      </c>
      <c r="N35" s="10">
        <v>8689</v>
      </c>
      <c r="O35" s="10">
        <v>7429</v>
      </c>
    </row>
    <row r="36" spans="1:15" x14ac:dyDescent="0.2">
      <c r="A36" s="10" t="s">
        <v>62</v>
      </c>
      <c r="B36" s="10" t="s">
        <v>90</v>
      </c>
      <c r="C36" s="10" t="s">
        <v>87</v>
      </c>
      <c r="D36" s="14" t="s">
        <v>142</v>
      </c>
      <c r="E36" s="10" t="s">
        <v>88</v>
      </c>
      <c r="F36" s="10" t="s">
        <v>202</v>
      </c>
      <c r="G36" s="10">
        <v>32</v>
      </c>
      <c r="H36" s="16" t="s">
        <v>272</v>
      </c>
      <c r="I36" s="16" t="s">
        <v>241</v>
      </c>
      <c r="J36" s="10" t="s">
        <v>273</v>
      </c>
      <c r="K36" s="10" t="s">
        <v>35</v>
      </c>
      <c r="L36" s="10">
        <v>6589</v>
      </c>
      <c r="M36" s="10">
        <v>7409</v>
      </c>
      <c r="N36" s="10">
        <v>8469</v>
      </c>
      <c r="O36" s="10">
        <v>7249</v>
      </c>
    </row>
    <row r="37" spans="1:15" x14ac:dyDescent="0.2">
      <c r="A37" s="10" t="s">
        <v>62</v>
      </c>
      <c r="B37" s="10" t="s">
        <v>91</v>
      </c>
      <c r="C37" s="10" t="s">
        <v>87</v>
      </c>
      <c r="D37" s="14" t="s">
        <v>142</v>
      </c>
      <c r="E37" s="10" t="s">
        <v>88</v>
      </c>
      <c r="F37" s="10" t="s">
        <v>203</v>
      </c>
      <c r="G37" s="10">
        <v>32</v>
      </c>
      <c r="H37" s="16" t="s">
        <v>272</v>
      </c>
      <c r="I37" s="16" t="s">
        <v>243</v>
      </c>
      <c r="J37" s="10" t="s">
        <v>274</v>
      </c>
      <c r="K37" s="10" t="s">
        <v>35</v>
      </c>
      <c r="L37" s="10">
        <v>6889</v>
      </c>
      <c r="M37" s="10">
        <v>7739</v>
      </c>
      <c r="N37" s="10">
        <v>8849</v>
      </c>
      <c r="O37" s="10">
        <v>7579</v>
      </c>
    </row>
    <row r="38" spans="1:15" x14ac:dyDescent="0.2">
      <c r="A38" s="10" t="s">
        <v>62</v>
      </c>
      <c r="B38" s="10" t="s">
        <v>92</v>
      </c>
      <c r="C38" s="10" t="s">
        <v>87</v>
      </c>
      <c r="D38" s="14" t="s">
        <v>142</v>
      </c>
      <c r="E38" s="10" t="s">
        <v>88</v>
      </c>
      <c r="F38" s="10" t="s">
        <v>204</v>
      </c>
      <c r="G38" s="10">
        <v>32</v>
      </c>
      <c r="H38" s="16" t="s">
        <v>272</v>
      </c>
      <c r="I38" s="16" t="s">
        <v>245</v>
      </c>
      <c r="J38" s="10" t="s">
        <v>275</v>
      </c>
      <c r="K38" s="10" t="s">
        <v>35</v>
      </c>
      <c r="L38" s="10">
        <v>7489</v>
      </c>
      <c r="M38" s="10">
        <v>8399</v>
      </c>
      <c r="N38" s="10">
        <v>9619</v>
      </c>
      <c r="O38" s="10">
        <v>8239</v>
      </c>
    </row>
    <row r="39" spans="1:15" x14ac:dyDescent="0.2">
      <c r="A39" s="10" t="s">
        <v>62</v>
      </c>
      <c r="B39" s="10" t="s">
        <v>93</v>
      </c>
      <c r="C39" s="10" t="s">
        <v>87</v>
      </c>
      <c r="D39" s="14" t="s">
        <v>142</v>
      </c>
      <c r="E39" s="10" t="s">
        <v>88</v>
      </c>
      <c r="F39" s="10" t="s">
        <v>205</v>
      </c>
      <c r="G39" s="10">
        <v>32</v>
      </c>
      <c r="H39" s="16" t="s">
        <v>272</v>
      </c>
      <c r="I39" s="16" t="s">
        <v>247</v>
      </c>
      <c r="J39" s="10" t="s">
        <v>276</v>
      </c>
      <c r="K39" s="10" t="s">
        <v>35</v>
      </c>
      <c r="L39" s="10">
        <v>8679</v>
      </c>
      <c r="M39" s="10">
        <v>9719</v>
      </c>
      <c r="N39" s="10">
        <v>11169</v>
      </c>
      <c r="O39" s="10">
        <v>9559</v>
      </c>
    </row>
    <row r="40" spans="1:15" x14ac:dyDescent="0.2">
      <c r="A40" s="10" t="s">
        <v>62</v>
      </c>
      <c r="B40" s="10" t="s">
        <v>94</v>
      </c>
      <c r="C40" s="10" t="s">
        <v>87</v>
      </c>
      <c r="D40" s="14" t="s">
        <v>142</v>
      </c>
      <c r="E40" s="10" t="s">
        <v>88</v>
      </c>
      <c r="F40" s="10" t="s">
        <v>206</v>
      </c>
      <c r="G40" s="10">
        <v>32</v>
      </c>
      <c r="H40" s="16" t="s">
        <v>272</v>
      </c>
      <c r="I40" s="16" t="s">
        <v>249</v>
      </c>
      <c r="J40" s="10" t="s">
        <v>277</v>
      </c>
      <c r="K40" s="10" t="s">
        <v>35</v>
      </c>
      <c r="L40" s="10">
        <v>9879</v>
      </c>
      <c r="M40" s="10">
        <v>11039</v>
      </c>
      <c r="N40" s="10">
        <v>12719</v>
      </c>
      <c r="O40" s="10">
        <v>10879</v>
      </c>
    </row>
    <row r="41" spans="1:15" x14ac:dyDescent="0.2">
      <c r="A41" s="10" t="s">
        <v>64</v>
      </c>
      <c r="B41" s="10" t="s">
        <v>90</v>
      </c>
      <c r="C41" s="10" t="s">
        <v>87</v>
      </c>
      <c r="D41" s="14" t="s">
        <v>142</v>
      </c>
      <c r="E41" s="10" t="s">
        <v>88</v>
      </c>
      <c r="F41" s="10" t="s">
        <v>207</v>
      </c>
      <c r="G41" s="10">
        <v>48</v>
      </c>
      <c r="H41" s="16" t="s">
        <v>278</v>
      </c>
      <c r="I41" s="16" t="s">
        <v>241</v>
      </c>
      <c r="J41" s="10" t="s">
        <v>279</v>
      </c>
      <c r="K41" s="10" t="s">
        <v>35</v>
      </c>
      <c r="L41" s="10">
        <v>9729</v>
      </c>
      <c r="M41" s="10">
        <v>10949</v>
      </c>
      <c r="N41" s="10">
        <v>12489</v>
      </c>
      <c r="O41" s="10">
        <v>10709</v>
      </c>
    </row>
    <row r="42" spans="1:15" x14ac:dyDescent="0.2">
      <c r="A42" s="10" t="s">
        <v>64</v>
      </c>
      <c r="B42" s="10" t="s">
        <v>91</v>
      </c>
      <c r="C42" s="10" t="s">
        <v>87</v>
      </c>
      <c r="D42" s="14" t="s">
        <v>142</v>
      </c>
      <c r="E42" s="10" t="s">
        <v>88</v>
      </c>
      <c r="F42" s="10" t="s">
        <v>208</v>
      </c>
      <c r="G42" s="10">
        <v>48</v>
      </c>
      <c r="H42" s="16" t="s">
        <v>278</v>
      </c>
      <c r="I42" s="16" t="s">
        <v>243</v>
      </c>
      <c r="J42" s="10" t="s">
        <v>280</v>
      </c>
      <c r="K42" s="10" t="s">
        <v>35</v>
      </c>
      <c r="L42" s="10">
        <v>10029</v>
      </c>
      <c r="M42" s="10">
        <v>11279</v>
      </c>
      <c r="N42" s="10">
        <v>12879</v>
      </c>
      <c r="O42" s="10">
        <v>11039</v>
      </c>
    </row>
    <row r="43" spans="1:15" x14ac:dyDescent="0.2">
      <c r="A43" s="10" t="s">
        <v>64</v>
      </c>
      <c r="B43" s="10" t="s">
        <v>92</v>
      </c>
      <c r="C43" s="10" t="s">
        <v>87</v>
      </c>
      <c r="D43" s="14" t="s">
        <v>142</v>
      </c>
      <c r="E43" s="10" t="s">
        <v>88</v>
      </c>
      <c r="F43" s="10" t="s">
        <v>209</v>
      </c>
      <c r="G43" s="10">
        <v>48</v>
      </c>
      <c r="H43" s="16" t="s">
        <v>278</v>
      </c>
      <c r="I43" s="16" t="s">
        <v>245</v>
      </c>
      <c r="J43" s="10" t="s">
        <v>281</v>
      </c>
      <c r="K43" s="10" t="s">
        <v>35</v>
      </c>
      <c r="L43" s="10">
        <v>10619</v>
      </c>
      <c r="M43" s="10">
        <v>11929</v>
      </c>
      <c r="N43" s="10">
        <v>13649</v>
      </c>
      <c r="O43" s="10">
        <v>11699</v>
      </c>
    </row>
    <row r="44" spans="1:15" x14ac:dyDescent="0.2">
      <c r="A44" s="10" t="s">
        <v>64</v>
      </c>
      <c r="B44" s="10" t="s">
        <v>93</v>
      </c>
      <c r="C44" s="10" t="s">
        <v>87</v>
      </c>
      <c r="D44" s="14" t="s">
        <v>142</v>
      </c>
      <c r="E44" s="10" t="s">
        <v>88</v>
      </c>
      <c r="F44" s="10" t="s">
        <v>210</v>
      </c>
      <c r="G44" s="10">
        <v>48</v>
      </c>
      <c r="H44" s="16" t="s">
        <v>278</v>
      </c>
      <c r="I44" s="16" t="s">
        <v>247</v>
      </c>
      <c r="J44" s="10" t="s">
        <v>282</v>
      </c>
      <c r="K44" s="10" t="s">
        <v>35</v>
      </c>
      <c r="L44" s="10">
        <v>11819</v>
      </c>
      <c r="M44" s="10">
        <v>13249</v>
      </c>
      <c r="N44" s="10">
        <v>15199</v>
      </c>
      <c r="O44" s="10">
        <v>13019</v>
      </c>
    </row>
    <row r="45" spans="1:15" x14ac:dyDescent="0.2">
      <c r="A45" s="10" t="s">
        <v>64</v>
      </c>
      <c r="B45" s="10" t="s">
        <v>94</v>
      </c>
      <c r="C45" s="10" t="s">
        <v>87</v>
      </c>
      <c r="D45" s="14" t="s">
        <v>142</v>
      </c>
      <c r="E45" s="10" t="s">
        <v>88</v>
      </c>
      <c r="F45" s="10" t="s">
        <v>211</v>
      </c>
      <c r="G45" s="10">
        <v>48</v>
      </c>
      <c r="H45" s="16" t="s">
        <v>278</v>
      </c>
      <c r="I45" s="16" t="s">
        <v>249</v>
      </c>
      <c r="J45" s="10" t="s">
        <v>283</v>
      </c>
      <c r="K45" s="10" t="s">
        <v>35</v>
      </c>
      <c r="L45" s="10">
        <v>13019</v>
      </c>
      <c r="M45" s="10">
        <v>14569</v>
      </c>
      <c r="N45" s="10">
        <v>16739</v>
      </c>
      <c r="O45" s="10">
        <v>14339</v>
      </c>
    </row>
    <row r="46" spans="1:15" x14ac:dyDescent="0.2">
      <c r="A46" s="10" t="s">
        <v>68</v>
      </c>
      <c r="B46" s="10" t="s">
        <v>91</v>
      </c>
      <c r="C46" s="10" t="s">
        <v>87</v>
      </c>
      <c r="D46" s="14" t="s">
        <v>142</v>
      </c>
      <c r="E46" s="10" t="s">
        <v>88</v>
      </c>
      <c r="F46" s="10" t="s">
        <v>212</v>
      </c>
      <c r="G46" s="10">
        <v>64</v>
      </c>
      <c r="H46" s="16" t="s">
        <v>284</v>
      </c>
      <c r="I46" s="16" t="s">
        <v>243</v>
      </c>
      <c r="J46" s="10" t="s">
        <v>285</v>
      </c>
      <c r="K46" s="10" t="s">
        <v>35</v>
      </c>
      <c r="L46" s="10">
        <v>13159</v>
      </c>
      <c r="M46" s="10">
        <v>14809</v>
      </c>
      <c r="N46" s="10">
        <v>16909</v>
      </c>
      <c r="O46" s="10">
        <v>14489</v>
      </c>
    </row>
    <row r="47" spans="1:15" x14ac:dyDescent="0.2">
      <c r="A47" s="10" t="s">
        <v>68</v>
      </c>
      <c r="B47" s="10" t="s">
        <v>92</v>
      </c>
      <c r="C47" s="10" t="s">
        <v>87</v>
      </c>
      <c r="D47" s="14" t="s">
        <v>142</v>
      </c>
      <c r="E47" s="10" t="s">
        <v>88</v>
      </c>
      <c r="F47" s="10" t="s">
        <v>213</v>
      </c>
      <c r="G47" s="10">
        <v>64</v>
      </c>
      <c r="H47" s="16" t="s">
        <v>284</v>
      </c>
      <c r="I47" s="16" t="s">
        <v>245</v>
      </c>
      <c r="J47" s="10" t="s">
        <v>286</v>
      </c>
      <c r="K47" s="10" t="s">
        <v>35</v>
      </c>
      <c r="L47" s="10">
        <v>13759</v>
      </c>
      <c r="M47" s="10">
        <v>15469</v>
      </c>
      <c r="N47" s="10">
        <v>17679</v>
      </c>
      <c r="O47" s="10">
        <v>15149</v>
      </c>
    </row>
    <row r="48" spans="1:15" x14ac:dyDescent="0.2">
      <c r="A48" s="10" t="s">
        <v>68</v>
      </c>
      <c r="B48" s="10" t="s">
        <v>93</v>
      </c>
      <c r="C48" s="10" t="s">
        <v>87</v>
      </c>
      <c r="D48" s="14" t="s">
        <v>142</v>
      </c>
      <c r="E48" s="10" t="s">
        <v>88</v>
      </c>
      <c r="F48" s="10" t="s">
        <v>214</v>
      </c>
      <c r="G48" s="10">
        <v>64</v>
      </c>
      <c r="H48" s="16" t="s">
        <v>284</v>
      </c>
      <c r="I48" s="16" t="s">
        <v>247</v>
      </c>
      <c r="J48" s="10" t="s">
        <v>287</v>
      </c>
      <c r="K48" s="10" t="s">
        <v>35</v>
      </c>
      <c r="L48" s="10">
        <v>14959</v>
      </c>
      <c r="M48" s="10">
        <v>16789</v>
      </c>
      <c r="N48" s="10">
        <v>19229</v>
      </c>
      <c r="O48" s="10">
        <v>16469</v>
      </c>
    </row>
    <row r="49" spans="1:17" x14ac:dyDescent="0.2">
      <c r="A49" s="10" t="s">
        <v>68</v>
      </c>
      <c r="B49" s="10" t="s">
        <v>94</v>
      </c>
      <c r="C49" s="10" t="s">
        <v>87</v>
      </c>
      <c r="D49" s="14" t="s">
        <v>142</v>
      </c>
      <c r="E49" s="10" t="s">
        <v>88</v>
      </c>
      <c r="F49" s="10" t="s">
        <v>215</v>
      </c>
      <c r="G49" s="10">
        <v>64</v>
      </c>
      <c r="H49" s="16" t="s">
        <v>284</v>
      </c>
      <c r="I49" s="16" t="s">
        <v>249</v>
      </c>
      <c r="J49" s="10" t="s">
        <v>288</v>
      </c>
      <c r="K49" s="10" t="s">
        <v>35</v>
      </c>
      <c r="L49" s="10">
        <v>16149</v>
      </c>
      <c r="M49" s="10">
        <v>18109</v>
      </c>
      <c r="N49" s="10">
        <v>20769</v>
      </c>
      <c r="O49" s="10">
        <v>17789</v>
      </c>
    </row>
    <row r="50" spans="1:17" x14ac:dyDescent="0.2">
      <c r="A50" s="10" t="s">
        <v>95</v>
      </c>
      <c r="B50" s="10" t="s">
        <v>91</v>
      </c>
      <c r="C50" s="10" t="s">
        <v>87</v>
      </c>
      <c r="D50" s="14" t="s">
        <v>142</v>
      </c>
      <c r="E50" s="10" t="s">
        <v>88</v>
      </c>
      <c r="F50" s="10" t="s">
        <v>216</v>
      </c>
      <c r="G50" s="10">
        <v>80</v>
      </c>
      <c r="H50" s="16" t="s">
        <v>289</v>
      </c>
      <c r="I50" s="16" t="s">
        <v>243</v>
      </c>
      <c r="J50" s="10" t="s">
        <v>290</v>
      </c>
      <c r="K50" s="10" t="s">
        <v>35</v>
      </c>
      <c r="L50" s="10">
        <v>16299</v>
      </c>
      <c r="M50" s="10">
        <v>18339</v>
      </c>
      <c r="N50" s="10">
        <v>20939</v>
      </c>
      <c r="O50" s="10">
        <v>17939</v>
      </c>
    </row>
    <row r="51" spans="1:17" x14ac:dyDescent="0.2">
      <c r="A51" s="10" t="s">
        <v>95</v>
      </c>
      <c r="B51" s="10" t="s">
        <v>92</v>
      </c>
      <c r="C51" s="10" t="s">
        <v>87</v>
      </c>
      <c r="D51" s="14" t="s">
        <v>142</v>
      </c>
      <c r="E51" s="10" t="s">
        <v>88</v>
      </c>
      <c r="F51" s="10" t="s">
        <v>217</v>
      </c>
      <c r="G51" s="10">
        <v>80</v>
      </c>
      <c r="H51" s="16" t="s">
        <v>289</v>
      </c>
      <c r="I51" s="16" t="s">
        <v>245</v>
      </c>
      <c r="J51" s="10" t="s">
        <v>291</v>
      </c>
      <c r="K51" s="10" t="s">
        <v>35</v>
      </c>
      <c r="L51" s="10">
        <v>16899</v>
      </c>
      <c r="M51" s="10">
        <v>18999</v>
      </c>
      <c r="N51" s="10">
        <v>21709</v>
      </c>
      <c r="O51" s="10">
        <v>18599</v>
      </c>
    </row>
    <row r="52" spans="1:17" x14ac:dyDescent="0.2">
      <c r="A52" s="10" t="s">
        <v>95</v>
      </c>
      <c r="B52" s="10" t="s">
        <v>93</v>
      </c>
      <c r="C52" s="10" t="s">
        <v>87</v>
      </c>
      <c r="D52" s="14" t="s">
        <v>142</v>
      </c>
      <c r="E52" s="10" t="s">
        <v>88</v>
      </c>
      <c r="F52" s="10" t="s">
        <v>218</v>
      </c>
      <c r="G52" s="10">
        <v>80</v>
      </c>
      <c r="H52" s="16" t="s">
        <v>289</v>
      </c>
      <c r="I52" s="16" t="s">
        <v>247</v>
      </c>
      <c r="J52" s="10" t="s">
        <v>292</v>
      </c>
      <c r="K52" s="10" t="s">
        <v>35</v>
      </c>
      <c r="L52" s="10">
        <v>18089</v>
      </c>
      <c r="M52" s="10">
        <v>20319</v>
      </c>
      <c r="N52" s="10">
        <v>23259</v>
      </c>
      <c r="O52" s="10">
        <v>19919</v>
      </c>
    </row>
    <row r="53" spans="1:17" x14ac:dyDescent="0.2">
      <c r="A53" s="10" t="s">
        <v>95</v>
      </c>
      <c r="B53" s="10" t="s">
        <v>94</v>
      </c>
      <c r="C53" s="10" t="s">
        <v>87</v>
      </c>
      <c r="D53" s="14" t="s">
        <v>142</v>
      </c>
      <c r="E53" s="10" t="s">
        <v>88</v>
      </c>
      <c r="F53" s="10" t="s">
        <v>219</v>
      </c>
      <c r="G53" s="10">
        <v>80</v>
      </c>
      <c r="H53" s="16" t="s">
        <v>289</v>
      </c>
      <c r="I53" s="16" t="s">
        <v>249</v>
      </c>
      <c r="J53" s="10" t="s">
        <v>293</v>
      </c>
      <c r="K53" s="10" t="s">
        <v>35</v>
      </c>
      <c r="L53" s="10">
        <v>19289</v>
      </c>
      <c r="M53" s="10">
        <v>21639</v>
      </c>
      <c r="N53" s="10">
        <v>24799</v>
      </c>
      <c r="O53" s="10">
        <v>21239</v>
      </c>
    </row>
    <row r="54" spans="1:17" x14ac:dyDescent="0.2">
      <c r="A54" s="10" t="s">
        <v>72</v>
      </c>
      <c r="B54" s="10" t="s">
        <v>92</v>
      </c>
      <c r="C54" s="10" t="s">
        <v>87</v>
      </c>
      <c r="D54" s="14" t="s">
        <v>142</v>
      </c>
      <c r="E54" s="10" t="s">
        <v>88</v>
      </c>
      <c r="F54" s="10" t="s">
        <v>220</v>
      </c>
      <c r="G54" s="10">
        <v>96</v>
      </c>
      <c r="H54" s="16" t="s">
        <v>294</v>
      </c>
      <c r="I54" s="16" t="s">
        <v>245</v>
      </c>
      <c r="J54" s="10" t="s">
        <v>295</v>
      </c>
      <c r="K54" s="10" t="s">
        <v>35</v>
      </c>
      <c r="L54" s="10">
        <v>20029</v>
      </c>
      <c r="M54" s="10">
        <v>22529</v>
      </c>
      <c r="N54" s="10">
        <v>25739</v>
      </c>
      <c r="O54" s="10">
        <v>22059</v>
      </c>
    </row>
    <row r="55" spans="1:17" x14ac:dyDescent="0.2">
      <c r="A55" s="10" t="s">
        <v>72</v>
      </c>
      <c r="B55" s="10" t="s">
        <v>93</v>
      </c>
      <c r="C55" s="10" t="s">
        <v>87</v>
      </c>
      <c r="D55" s="14" t="s">
        <v>142</v>
      </c>
      <c r="E55" s="10" t="s">
        <v>88</v>
      </c>
      <c r="F55" s="10" t="s">
        <v>221</v>
      </c>
      <c r="G55" s="10">
        <v>96</v>
      </c>
      <c r="H55" s="16" t="s">
        <v>294</v>
      </c>
      <c r="I55" s="16" t="s">
        <v>247</v>
      </c>
      <c r="J55" s="10" t="s">
        <v>296</v>
      </c>
      <c r="K55" s="10" t="s">
        <v>35</v>
      </c>
      <c r="L55" s="10">
        <v>21229</v>
      </c>
      <c r="M55" s="10">
        <v>23849</v>
      </c>
      <c r="N55" s="10">
        <v>27279</v>
      </c>
      <c r="O55" s="10">
        <v>23379</v>
      </c>
    </row>
    <row r="56" spans="1:17" x14ac:dyDescent="0.2">
      <c r="A56" s="10" t="s">
        <v>72</v>
      </c>
      <c r="B56" s="10" t="s">
        <v>94</v>
      </c>
      <c r="C56" s="10" t="s">
        <v>87</v>
      </c>
      <c r="D56" s="14" t="s">
        <v>142</v>
      </c>
      <c r="E56" s="10" t="s">
        <v>88</v>
      </c>
      <c r="F56" s="10" t="s">
        <v>222</v>
      </c>
      <c r="G56" s="10">
        <v>96</v>
      </c>
      <c r="H56" s="16" t="s">
        <v>294</v>
      </c>
      <c r="I56" s="16" t="s">
        <v>249</v>
      </c>
      <c r="J56" s="10" t="s">
        <v>297</v>
      </c>
      <c r="K56" s="10" t="s">
        <v>35</v>
      </c>
      <c r="L56" s="10">
        <v>22429</v>
      </c>
      <c r="M56" s="10">
        <v>25169</v>
      </c>
      <c r="N56" s="10">
        <v>28829</v>
      </c>
      <c r="O56" s="10">
        <v>24699</v>
      </c>
    </row>
    <row r="57" spans="1:17" x14ac:dyDescent="0.2">
      <c r="A57" s="11" t="s">
        <v>51</v>
      </c>
      <c r="B57" s="11" t="s">
        <v>92</v>
      </c>
      <c r="C57" s="10" t="s">
        <v>96</v>
      </c>
      <c r="D57" s="14" t="s">
        <v>142</v>
      </c>
      <c r="E57" s="10" t="s">
        <v>88</v>
      </c>
      <c r="F57" s="10" t="s">
        <v>193</v>
      </c>
      <c r="G57" s="10">
        <v>8</v>
      </c>
      <c r="H57" s="16" t="s">
        <v>258</v>
      </c>
      <c r="I57" s="16" t="s">
        <v>245</v>
      </c>
      <c r="J57" s="10" t="s">
        <v>262</v>
      </c>
      <c r="K57" s="10" t="s">
        <v>35</v>
      </c>
      <c r="L57" s="12">
        <v>5179</v>
      </c>
      <c r="M57" s="12">
        <v>5409</v>
      </c>
      <c r="N57" s="12">
        <v>6669</v>
      </c>
      <c r="O57" s="12">
        <v>5699</v>
      </c>
      <c r="Q57" s="10" t="s">
        <v>97</v>
      </c>
    </row>
    <row r="58" spans="1:17" x14ac:dyDescent="0.2">
      <c r="A58" s="11" t="s">
        <v>57</v>
      </c>
      <c r="B58" s="11" t="s">
        <v>93</v>
      </c>
      <c r="C58" s="10" t="s">
        <v>96</v>
      </c>
      <c r="D58" s="14" t="s">
        <v>142</v>
      </c>
      <c r="E58" s="10" t="s">
        <v>88</v>
      </c>
      <c r="F58" s="10" t="s">
        <v>200</v>
      </c>
      <c r="G58" s="10">
        <v>16</v>
      </c>
      <c r="H58" s="16" t="s">
        <v>265</v>
      </c>
      <c r="I58" s="16" t="s">
        <v>247</v>
      </c>
      <c r="J58" s="10" t="s">
        <v>270</v>
      </c>
      <c r="K58" s="10" t="s">
        <v>35</v>
      </c>
      <c r="L58" s="12">
        <v>10339</v>
      </c>
      <c r="M58" s="12">
        <v>10809</v>
      </c>
      <c r="N58" s="12">
        <v>13329</v>
      </c>
      <c r="O58" s="12">
        <v>11379</v>
      </c>
      <c r="Q58" s="10" t="s">
        <v>98</v>
      </c>
    </row>
    <row r="59" spans="1:17" x14ac:dyDescent="0.2">
      <c r="A59" s="11" t="s">
        <v>99</v>
      </c>
      <c r="B59" s="11" t="s">
        <v>94</v>
      </c>
      <c r="C59" s="10" t="s">
        <v>96</v>
      </c>
      <c r="D59" s="14" t="s">
        <v>142</v>
      </c>
      <c r="E59" s="10" t="s">
        <v>88</v>
      </c>
      <c r="F59" s="10" t="s">
        <v>223</v>
      </c>
      <c r="G59" s="10">
        <v>22</v>
      </c>
      <c r="H59" s="16" t="s">
        <v>298</v>
      </c>
      <c r="I59" s="16" t="s">
        <v>249</v>
      </c>
      <c r="J59" s="10" t="s">
        <v>299</v>
      </c>
      <c r="K59" s="10" t="s">
        <v>35</v>
      </c>
      <c r="L59" s="12">
        <v>14789</v>
      </c>
      <c r="M59" s="12">
        <v>15489</v>
      </c>
      <c r="N59" s="12">
        <v>19069</v>
      </c>
      <c r="O59" s="12">
        <v>16279</v>
      </c>
      <c r="Q59" s="10" t="s">
        <v>100</v>
      </c>
    </row>
    <row r="60" spans="1:17" x14ac:dyDescent="0.2">
      <c r="A60" s="11" t="s">
        <v>62</v>
      </c>
      <c r="B60" s="11" t="s">
        <v>101</v>
      </c>
      <c r="C60" s="10" t="s">
        <v>96</v>
      </c>
      <c r="D60" s="14" t="s">
        <v>142</v>
      </c>
      <c r="E60" s="10" t="s">
        <v>88</v>
      </c>
      <c r="F60" s="10" t="s">
        <v>224</v>
      </c>
      <c r="G60" s="10">
        <v>32</v>
      </c>
      <c r="H60" s="16" t="s">
        <v>272</v>
      </c>
      <c r="I60" s="16" t="s">
        <v>300</v>
      </c>
      <c r="J60" s="10" t="s">
        <v>301</v>
      </c>
      <c r="K60" s="10" t="s">
        <v>35</v>
      </c>
      <c r="L60" s="12">
        <v>20649</v>
      </c>
      <c r="M60" s="12">
        <v>21599</v>
      </c>
      <c r="N60" s="12">
        <v>26629</v>
      </c>
      <c r="O60" s="12">
        <v>22739</v>
      </c>
      <c r="Q60" s="10" t="s">
        <v>102</v>
      </c>
    </row>
    <row r="61" spans="1:17" x14ac:dyDescent="0.2">
      <c r="A61" s="11" t="s">
        <v>103</v>
      </c>
      <c r="B61" s="11" t="s">
        <v>104</v>
      </c>
      <c r="C61" s="10" t="s">
        <v>96</v>
      </c>
      <c r="D61" s="14" t="s">
        <v>142</v>
      </c>
      <c r="E61" s="10" t="s">
        <v>88</v>
      </c>
      <c r="F61" s="10" t="s">
        <v>225</v>
      </c>
      <c r="G61" s="10">
        <v>44</v>
      </c>
      <c r="H61" s="16" t="s">
        <v>302</v>
      </c>
      <c r="I61" s="16" t="s">
        <v>303</v>
      </c>
      <c r="J61" s="10" t="s">
        <v>304</v>
      </c>
      <c r="K61" s="10" t="s">
        <v>35</v>
      </c>
      <c r="L61" s="12">
        <v>29559</v>
      </c>
      <c r="M61" s="12">
        <v>30969</v>
      </c>
      <c r="N61" s="12">
        <v>38119</v>
      </c>
      <c r="O61" s="12">
        <v>32549</v>
      </c>
      <c r="Q61" s="10" t="s">
        <v>105</v>
      </c>
    </row>
    <row r="62" spans="1:17" x14ac:dyDescent="0.2">
      <c r="A62" s="11" t="s">
        <v>106</v>
      </c>
      <c r="B62" s="11" t="s">
        <v>107</v>
      </c>
      <c r="C62" s="10" t="s">
        <v>96</v>
      </c>
      <c r="D62" s="14" t="s">
        <v>142</v>
      </c>
      <c r="E62" s="10" t="s">
        <v>88</v>
      </c>
      <c r="F62" s="10" t="s">
        <v>226</v>
      </c>
      <c r="G62" s="10">
        <v>88</v>
      </c>
      <c r="H62" s="16" t="s">
        <v>305</v>
      </c>
      <c r="I62" s="16" t="s">
        <v>306</v>
      </c>
      <c r="J62" s="10" t="s">
        <v>307</v>
      </c>
      <c r="K62" s="10" t="s">
        <v>35</v>
      </c>
      <c r="L62" s="12">
        <v>59089</v>
      </c>
      <c r="M62" s="12">
        <v>61929</v>
      </c>
      <c r="N62" s="12">
        <v>76209</v>
      </c>
      <c r="O62" s="12">
        <v>65079</v>
      </c>
      <c r="Q62" s="10" t="s">
        <v>108</v>
      </c>
    </row>
    <row r="63" spans="1:17" x14ac:dyDescent="0.2">
      <c r="A63" s="11" t="s">
        <v>78</v>
      </c>
      <c r="B63" s="11" t="s">
        <v>109</v>
      </c>
      <c r="C63" s="10" t="s">
        <v>96</v>
      </c>
      <c r="D63" s="14" t="s">
        <v>142</v>
      </c>
      <c r="E63" s="10" t="s">
        <v>88</v>
      </c>
      <c r="F63" s="10" t="s">
        <v>227</v>
      </c>
      <c r="G63" s="10">
        <v>192</v>
      </c>
      <c r="H63" s="16" t="s">
        <v>308</v>
      </c>
      <c r="I63" s="16" t="s">
        <v>309</v>
      </c>
      <c r="J63" s="10" t="s">
        <v>310</v>
      </c>
      <c r="K63" s="10" t="s">
        <v>35</v>
      </c>
      <c r="L63" s="12">
        <v>123829</v>
      </c>
      <c r="M63" s="12">
        <v>129499</v>
      </c>
      <c r="N63" s="12">
        <v>159679</v>
      </c>
      <c r="O63" s="12">
        <v>136369</v>
      </c>
      <c r="Q63" s="10" t="s">
        <v>110</v>
      </c>
    </row>
    <row r="64" spans="1:17" x14ac:dyDescent="0.2">
      <c r="A64" s="10" t="s">
        <v>47</v>
      </c>
      <c r="B64" s="10" t="s">
        <v>89</v>
      </c>
      <c r="C64" s="10" t="s">
        <v>111</v>
      </c>
      <c r="D64" s="14" t="s">
        <v>142</v>
      </c>
      <c r="E64" s="10" t="s">
        <v>88</v>
      </c>
      <c r="F64" s="10" t="s">
        <v>184</v>
      </c>
      <c r="G64" s="10">
        <v>4</v>
      </c>
      <c r="H64" s="16" t="s">
        <v>251</v>
      </c>
      <c r="I64" s="16" t="s">
        <v>239</v>
      </c>
      <c r="J64" s="10" t="s">
        <v>252</v>
      </c>
      <c r="K64" s="10" t="s">
        <v>35</v>
      </c>
      <c r="L64" s="12">
        <v>1189</v>
      </c>
      <c r="M64" s="12">
        <v>1209</v>
      </c>
      <c r="N64" s="10"/>
      <c r="O64" s="10"/>
      <c r="Q64" s="10" t="s">
        <v>112</v>
      </c>
    </row>
    <row r="65" spans="1:17" x14ac:dyDescent="0.2">
      <c r="A65" s="10" t="s">
        <v>51</v>
      </c>
      <c r="B65" s="10" t="s">
        <v>90</v>
      </c>
      <c r="C65" s="10" t="s">
        <v>111</v>
      </c>
      <c r="D65" s="14" t="s">
        <v>142</v>
      </c>
      <c r="E65" s="10" t="s">
        <v>88</v>
      </c>
      <c r="F65" s="10" t="s">
        <v>191</v>
      </c>
      <c r="G65" s="10">
        <v>8</v>
      </c>
      <c r="H65" s="16" t="s">
        <v>258</v>
      </c>
      <c r="I65" s="16" t="s">
        <v>241</v>
      </c>
      <c r="J65" s="10" t="s">
        <v>260</v>
      </c>
      <c r="K65" s="10" t="s">
        <v>35</v>
      </c>
      <c r="L65" s="12">
        <v>2359</v>
      </c>
      <c r="M65" s="12">
        <v>2389</v>
      </c>
      <c r="Q65" s="10" t="s">
        <v>113</v>
      </c>
    </row>
    <row r="66" spans="1:17" x14ac:dyDescent="0.2">
      <c r="A66" s="10" t="s">
        <v>57</v>
      </c>
      <c r="B66" s="10" t="s">
        <v>91</v>
      </c>
      <c r="C66" s="10" t="s">
        <v>111</v>
      </c>
      <c r="D66" s="14" t="s">
        <v>142</v>
      </c>
      <c r="E66" s="10" t="s">
        <v>88</v>
      </c>
      <c r="F66" s="10" t="s">
        <v>198</v>
      </c>
      <c r="G66" s="10">
        <v>16</v>
      </c>
      <c r="H66" s="16" t="s">
        <v>265</v>
      </c>
      <c r="I66" s="16" t="s">
        <v>243</v>
      </c>
      <c r="J66" s="10" t="s">
        <v>268</v>
      </c>
      <c r="K66" s="10" t="s">
        <v>35</v>
      </c>
      <c r="L66" s="12">
        <v>4709</v>
      </c>
      <c r="M66" s="12">
        <v>4769</v>
      </c>
      <c r="Q66" s="10" t="s">
        <v>114</v>
      </c>
    </row>
    <row r="67" spans="1:17" x14ac:dyDescent="0.2">
      <c r="A67" s="10" t="s">
        <v>62</v>
      </c>
      <c r="B67" s="10" t="s">
        <v>115</v>
      </c>
      <c r="C67" s="10" t="s">
        <v>111</v>
      </c>
      <c r="D67" s="14" t="s">
        <v>142</v>
      </c>
      <c r="E67" s="10" t="s">
        <v>88</v>
      </c>
      <c r="F67" s="10" t="s">
        <v>228</v>
      </c>
      <c r="G67" s="10">
        <v>32</v>
      </c>
      <c r="H67" s="16" t="s">
        <v>272</v>
      </c>
      <c r="I67" s="16" t="s">
        <v>311</v>
      </c>
      <c r="J67" s="10" t="s">
        <v>312</v>
      </c>
      <c r="K67" s="10" t="s">
        <v>35</v>
      </c>
      <c r="L67" s="12">
        <v>8679</v>
      </c>
      <c r="M67" s="12">
        <v>8769</v>
      </c>
      <c r="Q67" s="10" t="s">
        <v>116</v>
      </c>
    </row>
    <row r="68" spans="1:17" x14ac:dyDescent="0.2">
      <c r="A68" s="10" t="s">
        <v>64</v>
      </c>
      <c r="B68" s="10" t="s">
        <v>59</v>
      </c>
      <c r="C68" s="10" t="s">
        <v>111</v>
      </c>
      <c r="D68" s="14" t="s">
        <v>142</v>
      </c>
      <c r="E68" s="10" t="s">
        <v>88</v>
      </c>
      <c r="F68" s="10" t="s">
        <v>229</v>
      </c>
      <c r="G68" s="10">
        <v>48</v>
      </c>
      <c r="H68" s="16" t="s">
        <v>278</v>
      </c>
      <c r="I68" s="16" t="s">
        <v>313</v>
      </c>
      <c r="J68" s="10" t="s">
        <v>314</v>
      </c>
      <c r="K68" s="10" t="s">
        <v>35</v>
      </c>
      <c r="L68" s="12">
        <v>13369</v>
      </c>
      <c r="M68" s="12">
        <v>13519</v>
      </c>
      <c r="Q68" s="10" t="s">
        <v>117</v>
      </c>
    </row>
    <row r="69" spans="1:17" x14ac:dyDescent="0.2">
      <c r="A69" s="10" t="s">
        <v>68</v>
      </c>
      <c r="B69" s="10" t="s">
        <v>118</v>
      </c>
      <c r="C69" s="10" t="s">
        <v>111</v>
      </c>
      <c r="D69" s="14" t="s">
        <v>142</v>
      </c>
      <c r="E69" s="10" t="s">
        <v>88</v>
      </c>
      <c r="F69" s="10" t="s">
        <v>230</v>
      </c>
      <c r="G69" s="10">
        <v>64</v>
      </c>
      <c r="H69" s="16" t="s">
        <v>284</v>
      </c>
      <c r="I69" s="16" t="s">
        <v>315</v>
      </c>
      <c r="J69" s="10" t="s">
        <v>316</v>
      </c>
      <c r="K69" s="10" t="s">
        <v>35</v>
      </c>
      <c r="L69" s="12">
        <v>18059</v>
      </c>
      <c r="M69" s="12">
        <v>18269</v>
      </c>
      <c r="Q69" s="10" t="s">
        <v>119</v>
      </c>
    </row>
    <row r="70" spans="1:17" x14ac:dyDescent="0.2">
      <c r="A70" s="10" t="s">
        <v>70</v>
      </c>
      <c r="B70" s="10" t="s">
        <v>93</v>
      </c>
      <c r="C70" s="10" t="s">
        <v>111</v>
      </c>
      <c r="D70" s="14" t="s">
        <v>142</v>
      </c>
      <c r="E70" s="10" t="s">
        <v>88</v>
      </c>
      <c r="F70" s="10" t="s">
        <v>231</v>
      </c>
      <c r="G70" s="10">
        <v>72</v>
      </c>
      <c r="H70" s="16" t="s">
        <v>317</v>
      </c>
      <c r="I70" s="16" t="s">
        <v>247</v>
      </c>
      <c r="J70" s="10" t="s">
        <v>318</v>
      </c>
      <c r="K70" s="10" t="s">
        <v>35</v>
      </c>
      <c r="L70" s="12">
        <v>20399</v>
      </c>
      <c r="M70" s="12">
        <v>20649</v>
      </c>
      <c r="Q70" s="10" t="s">
        <v>120</v>
      </c>
    </row>
    <row r="71" spans="1:17" x14ac:dyDescent="0.2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</row>
    <row r="72" spans="1:17" x14ac:dyDescent="0.2">
      <c r="A72" s="10"/>
      <c r="B72" s="10"/>
      <c r="C72" s="10"/>
      <c r="D72" s="10"/>
    </row>
    <row r="73" spans="1:17" x14ac:dyDescent="0.2">
      <c r="A73" s="10"/>
      <c r="B73" s="10"/>
      <c r="C73" s="10"/>
      <c r="D73" s="10"/>
    </row>
    <row r="74" spans="1:17" x14ac:dyDescent="0.2">
      <c r="A74" s="10"/>
      <c r="B74" s="10"/>
      <c r="C74" s="10"/>
      <c r="D74" s="10"/>
    </row>
    <row r="75" spans="1:17" x14ac:dyDescent="0.2">
      <c r="A75" s="10"/>
      <c r="B75" s="10"/>
      <c r="C75" s="10"/>
      <c r="D75" s="10"/>
    </row>
    <row r="76" spans="1:17" x14ac:dyDescent="0.2">
      <c r="A76" s="10"/>
      <c r="B76" s="10"/>
      <c r="C76" s="10"/>
      <c r="D76" s="10"/>
    </row>
    <row r="77" spans="1:17" x14ac:dyDescent="0.2">
      <c r="A77" s="10"/>
      <c r="B77" s="10"/>
      <c r="C77" s="10"/>
      <c r="D77" s="10"/>
    </row>
    <row r="78" spans="1:17" x14ac:dyDescent="0.2">
      <c r="A78" s="10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</row>
    <row r="79" spans="1:17" x14ac:dyDescent="0.2">
      <c r="A79" s="10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</row>
    <row r="80" spans="1:17" x14ac:dyDescent="0.2">
      <c r="A80" s="10"/>
      <c r="B80" s="10"/>
      <c r="C80" s="10"/>
      <c r="D80" s="10"/>
    </row>
    <row r="81" spans="1:13" x14ac:dyDescent="0.2">
      <c r="A81" s="10"/>
      <c r="B81" s="10"/>
      <c r="C81" s="10"/>
      <c r="D81" s="10"/>
    </row>
    <row r="82" spans="1:13" x14ac:dyDescent="0.2">
      <c r="A82" s="10"/>
      <c r="B82" s="10"/>
      <c r="C82" s="10"/>
      <c r="D82" s="10"/>
    </row>
    <row r="83" spans="1:13" x14ac:dyDescent="0.2">
      <c r="A83" s="10"/>
      <c r="B83" s="10"/>
      <c r="C83" s="10"/>
      <c r="D83" s="10"/>
    </row>
    <row r="84" spans="1:13" x14ac:dyDescent="0.2">
      <c r="A84" s="10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</row>
    <row r="85" spans="1:13" x14ac:dyDescent="0.2">
      <c r="A85" s="10"/>
      <c r="B85" s="10"/>
      <c r="C85" s="10"/>
      <c r="D85" s="10"/>
    </row>
    <row r="86" spans="1:13" x14ac:dyDescent="0.2">
      <c r="A86" s="10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</row>
    <row r="87" spans="1:13" x14ac:dyDescent="0.2">
      <c r="A87" s="10"/>
      <c r="B87" s="10"/>
      <c r="C87" s="10"/>
      <c r="D87" s="10"/>
    </row>
    <row r="88" spans="1:13" x14ac:dyDescent="0.2">
      <c r="A88" s="10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</row>
    <row r="89" spans="1:13" x14ac:dyDescent="0.2">
      <c r="A89" s="10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</row>
    <row r="90" spans="1:13" x14ac:dyDescent="0.2">
      <c r="A90" s="10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</row>
    <row r="91" spans="1:13" x14ac:dyDescent="0.2">
      <c r="A91" s="10"/>
      <c r="B91" s="10"/>
      <c r="C91" s="10"/>
      <c r="D91" s="10"/>
    </row>
    <row r="92" spans="1:13" x14ac:dyDescent="0.2">
      <c r="A92" s="10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</row>
    <row r="93" spans="1:13" x14ac:dyDescent="0.2">
      <c r="A93" s="10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</row>
    <row r="94" spans="1:13" x14ac:dyDescent="0.2">
      <c r="A94" s="10"/>
      <c r="B94" s="10"/>
      <c r="C94" s="10"/>
      <c r="D94" s="10"/>
    </row>
    <row r="95" spans="1:13" x14ac:dyDescent="0.2">
      <c r="A95" s="10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</row>
    <row r="96" spans="1:13" x14ac:dyDescent="0.2">
      <c r="A96" s="10"/>
      <c r="B96" s="10"/>
      <c r="C96" s="10"/>
      <c r="D96" s="10"/>
    </row>
    <row r="97" spans="1:13" x14ac:dyDescent="0.2">
      <c r="A97" s="10"/>
      <c r="B97" s="10"/>
      <c r="C97" s="10"/>
      <c r="D97" s="10"/>
    </row>
    <row r="98" spans="1:13" x14ac:dyDescent="0.2">
      <c r="A98" s="10"/>
      <c r="B98" s="10"/>
      <c r="C98" s="10"/>
      <c r="D98" s="10"/>
    </row>
    <row r="99" spans="1:13" x14ac:dyDescent="0.2">
      <c r="A99" s="10"/>
      <c r="B99" s="10"/>
      <c r="C99" s="10"/>
      <c r="D99" s="10"/>
    </row>
    <row r="100" spans="1:13" x14ac:dyDescent="0.2">
      <c r="A100" s="10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</row>
    <row r="101" spans="1:13" x14ac:dyDescent="0.2">
      <c r="A101" s="10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</row>
    <row r="102" spans="1:13" x14ac:dyDescent="0.2">
      <c r="A102" s="10"/>
      <c r="B102" s="10"/>
      <c r="C102" s="10"/>
      <c r="D102" s="10"/>
    </row>
    <row r="103" spans="1:13" x14ac:dyDescent="0.2">
      <c r="A103" s="10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</row>
    <row r="104" spans="1:13" x14ac:dyDescent="0.2">
      <c r="A104" s="10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</row>
    <row r="105" spans="1:13" x14ac:dyDescent="0.2">
      <c r="A105" s="10"/>
      <c r="B105" s="10"/>
      <c r="C105" s="10"/>
      <c r="D105" s="10"/>
    </row>
    <row r="106" spans="1:13" x14ac:dyDescent="0.2">
      <c r="A106" s="10"/>
      <c r="B106" s="10"/>
      <c r="C106" s="10"/>
      <c r="D106" s="10"/>
    </row>
    <row r="107" spans="1:13" x14ac:dyDescent="0.2">
      <c r="A107" s="10"/>
      <c r="B107" s="10"/>
      <c r="C107" s="10"/>
      <c r="D107" s="10"/>
    </row>
    <row r="108" spans="1:13" x14ac:dyDescent="0.2">
      <c r="A108" s="10"/>
      <c r="B108" s="10"/>
      <c r="C108" s="10"/>
      <c r="D108" s="10"/>
    </row>
    <row r="109" spans="1:13" x14ac:dyDescent="0.2">
      <c r="A109" s="10"/>
      <c r="B109" s="10"/>
      <c r="C109" s="10"/>
      <c r="D109" s="10"/>
    </row>
    <row r="110" spans="1:13" x14ac:dyDescent="0.2">
      <c r="A110" s="10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</row>
    <row r="111" spans="1:13" x14ac:dyDescent="0.2">
      <c r="A111" s="10"/>
      <c r="B111" s="10"/>
      <c r="C111" s="10"/>
      <c r="D111" s="10"/>
    </row>
    <row r="112" spans="1:13" x14ac:dyDescent="0.2">
      <c r="A112" s="10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</row>
    <row r="113" spans="1:13" x14ac:dyDescent="0.2">
      <c r="A113" s="10"/>
      <c r="B113" s="10"/>
      <c r="C113" s="10"/>
      <c r="D113" s="10"/>
    </row>
    <row r="114" spans="1:13" x14ac:dyDescent="0.2">
      <c r="A114" s="10"/>
      <c r="B114" s="10"/>
      <c r="C114" s="10"/>
      <c r="D114" s="10"/>
    </row>
    <row r="115" spans="1:13" x14ac:dyDescent="0.2">
      <c r="A115" s="10"/>
      <c r="B115" s="10"/>
      <c r="C115" s="10"/>
      <c r="D115" s="10"/>
    </row>
    <row r="116" spans="1:13" x14ac:dyDescent="0.2">
      <c r="A116" s="10"/>
      <c r="B116" s="10"/>
      <c r="C116" s="10"/>
      <c r="D116" s="10"/>
    </row>
    <row r="117" spans="1:13" x14ac:dyDescent="0.2">
      <c r="A117" s="10"/>
      <c r="B117" s="10"/>
      <c r="C117" s="10"/>
      <c r="D117" s="10"/>
    </row>
    <row r="118" spans="1:13" x14ac:dyDescent="0.2">
      <c r="A118" s="10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</row>
    <row r="119" spans="1:13" x14ac:dyDescent="0.2">
      <c r="A119" s="10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</row>
    <row r="120" spans="1:13" x14ac:dyDescent="0.2">
      <c r="A120" s="10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</row>
    <row r="121" spans="1:13" x14ac:dyDescent="0.2">
      <c r="A121" s="10"/>
      <c r="B121" s="10"/>
      <c r="C121" s="10"/>
      <c r="D121" s="10"/>
    </row>
    <row r="122" spans="1:13" x14ac:dyDescent="0.2">
      <c r="A122" s="10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</row>
    <row r="123" spans="1:13" x14ac:dyDescent="0.2">
      <c r="A123" s="10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</row>
    <row r="124" spans="1:13" x14ac:dyDescent="0.2">
      <c r="A124" s="10"/>
      <c r="B124" s="10"/>
      <c r="C124" s="10"/>
      <c r="D124" s="10"/>
    </row>
    <row r="125" spans="1:13" x14ac:dyDescent="0.2">
      <c r="A125" s="10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</row>
    <row r="126" spans="1:13" x14ac:dyDescent="0.2">
      <c r="A126" s="10"/>
      <c r="B126" s="10"/>
      <c r="C126" s="10"/>
      <c r="D126" s="10"/>
    </row>
    <row r="127" spans="1:13" x14ac:dyDescent="0.2">
      <c r="A127" s="10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</row>
    <row r="128" spans="1:13" x14ac:dyDescent="0.2">
      <c r="A128" s="10"/>
      <c r="B128" s="10"/>
      <c r="C128" s="10"/>
      <c r="D128" s="10"/>
    </row>
    <row r="129" spans="1:13" x14ac:dyDescent="0.2">
      <c r="A129" s="10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</row>
    <row r="130" spans="1:13" x14ac:dyDescent="0.2">
      <c r="A130" s="10"/>
      <c r="B130" s="10"/>
      <c r="C130" s="10"/>
      <c r="D130" s="10"/>
    </row>
    <row r="131" spans="1:13" x14ac:dyDescent="0.2">
      <c r="A131" s="10"/>
      <c r="B131" s="10"/>
      <c r="C131" s="10"/>
      <c r="D131" s="10"/>
    </row>
    <row r="132" spans="1:13" x14ac:dyDescent="0.2">
      <c r="A132" s="10"/>
      <c r="B132" s="10"/>
      <c r="C132" s="10"/>
      <c r="D132" s="10"/>
    </row>
    <row r="133" spans="1:13" x14ac:dyDescent="0.2">
      <c r="A133" s="10"/>
      <c r="B133" s="10"/>
      <c r="C133" s="10"/>
      <c r="D133" s="10"/>
    </row>
    <row r="134" spans="1:13" x14ac:dyDescent="0.2">
      <c r="A134" s="10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</row>
    <row r="135" spans="1:13" x14ac:dyDescent="0.2">
      <c r="A135" s="10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</row>
    <row r="136" spans="1:13" x14ac:dyDescent="0.2">
      <c r="A136" s="10"/>
      <c r="B136" s="10"/>
      <c r="C136" s="10"/>
      <c r="D136" s="10"/>
    </row>
    <row r="137" spans="1:13" x14ac:dyDescent="0.2">
      <c r="A137" s="10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</row>
    <row r="138" spans="1:13" x14ac:dyDescent="0.2">
      <c r="A138" s="10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</row>
    <row r="139" spans="1:13" x14ac:dyDescent="0.2">
      <c r="A139" s="10"/>
      <c r="B139" s="10"/>
      <c r="C139" s="10"/>
      <c r="D139" s="10"/>
    </row>
    <row r="140" spans="1:13" x14ac:dyDescent="0.2">
      <c r="A140" s="10"/>
      <c r="B140" s="10"/>
      <c r="C140" s="10"/>
      <c r="D140" s="10"/>
    </row>
    <row r="141" spans="1:13" x14ac:dyDescent="0.2">
      <c r="A141" s="10"/>
      <c r="B141" s="10"/>
      <c r="C141" s="10"/>
      <c r="D141" s="10"/>
    </row>
    <row r="142" spans="1:13" x14ac:dyDescent="0.2">
      <c r="A142" s="10"/>
      <c r="B142" s="10"/>
      <c r="C142" s="10"/>
      <c r="D142" s="10"/>
    </row>
    <row r="143" spans="1:13" x14ac:dyDescent="0.2">
      <c r="A143" s="10"/>
      <c r="B143" s="10"/>
      <c r="C143" s="10"/>
      <c r="D143" s="10"/>
    </row>
    <row r="144" spans="1:13" x14ac:dyDescent="0.2">
      <c r="A144" s="10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</row>
    <row r="145" spans="1:13" x14ac:dyDescent="0.2">
      <c r="A145" s="10"/>
      <c r="B145" s="10"/>
      <c r="C145" s="10"/>
      <c r="D145" s="10"/>
    </row>
    <row r="146" spans="1:13" x14ac:dyDescent="0.2">
      <c r="A146" s="10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</row>
    <row r="147" spans="1:13" x14ac:dyDescent="0.2">
      <c r="A147" s="10"/>
      <c r="B147" s="10"/>
      <c r="C147" s="10"/>
      <c r="D147" s="10"/>
      <c r="E147" s="10"/>
      <c r="F147" s="10"/>
      <c r="G147" s="10"/>
      <c r="H147" s="10"/>
      <c r="I147" s="10"/>
      <c r="J147" s="10"/>
    </row>
    <row r="148" spans="1:13" x14ac:dyDescent="0.2">
      <c r="A148" s="10"/>
      <c r="B148" s="10"/>
      <c r="C148" s="10"/>
      <c r="D148" s="10"/>
    </row>
    <row r="149" spans="1:13" x14ac:dyDescent="0.2">
      <c r="A149" s="10"/>
      <c r="B149" s="10"/>
      <c r="C149" s="10"/>
      <c r="D149" s="10"/>
    </row>
    <row r="150" spans="1:13" x14ac:dyDescent="0.2">
      <c r="A150" s="10"/>
      <c r="B150" s="10"/>
      <c r="C150" s="10"/>
      <c r="D150" s="10"/>
    </row>
    <row r="151" spans="1:13" x14ac:dyDescent="0.2">
      <c r="A151" s="10"/>
      <c r="B151" s="10"/>
      <c r="C151" s="10"/>
      <c r="D151" s="10"/>
    </row>
    <row r="152" spans="1:13" x14ac:dyDescent="0.2">
      <c r="A152" s="10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</row>
    <row r="153" spans="1:13" x14ac:dyDescent="0.2">
      <c r="A153" s="10"/>
      <c r="B153" s="10"/>
      <c r="C153" s="10"/>
      <c r="D153" s="10"/>
    </row>
    <row r="154" spans="1:13" x14ac:dyDescent="0.2">
      <c r="A154" s="10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</row>
    <row r="155" spans="1:13" x14ac:dyDescent="0.2">
      <c r="A155" s="10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</row>
    <row r="156" spans="1:13" x14ac:dyDescent="0.2">
      <c r="A156" s="10"/>
      <c r="B156" s="10"/>
      <c r="C156" s="10"/>
      <c r="D156" s="10"/>
    </row>
    <row r="157" spans="1:13" x14ac:dyDescent="0.2">
      <c r="A157" s="10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</row>
    <row r="158" spans="1:13" x14ac:dyDescent="0.2">
      <c r="A158" s="10"/>
      <c r="B158" s="10"/>
      <c r="C158" s="10"/>
      <c r="D158" s="10"/>
    </row>
    <row r="159" spans="1:13" x14ac:dyDescent="0.2">
      <c r="A159" s="10"/>
      <c r="B159" s="10"/>
      <c r="C159" s="10"/>
      <c r="D159" s="10"/>
    </row>
    <row r="160" spans="1:13" x14ac:dyDescent="0.2">
      <c r="A160" s="10"/>
      <c r="B160" s="10"/>
      <c r="C160" s="10"/>
      <c r="D160" s="10"/>
    </row>
    <row r="161" spans="1:13" x14ac:dyDescent="0.2">
      <c r="A161" s="10"/>
      <c r="B161" s="10"/>
      <c r="C161" s="10"/>
      <c r="D161" s="10"/>
    </row>
    <row r="162" spans="1:13" x14ac:dyDescent="0.2">
      <c r="A162" s="10"/>
      <c r="B162" s="10"/>
      <c r="C162" s="10"/>
      <c r="D162" s="10"/>
    </row>
    <row r="163" spans="1:13" x14ac:dyDescent="0.2">
      <c r="A163" s="10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</row>
    <row r="164" spans="1:13" x14ac:dyDescent="0.2">
      <c r="A164" s="10"/>
      <c r="B164" s="10"/>
      <c r="C164" s="10"/>
      <c r="D164" s="10"/>
    </row>
    <row r="165" spans="1:13" x14ac:dyDescent="0.2">
      <c r="A165" s="10"/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</row>
    <row r="166" spans="1:13" x14ac:dyDescent="0.2">
      <c r="A166" s="10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</row>
    <row r="167" spans="1:13" x14ac:dyDescent="0.2">
      <c r="A167" s="10"/>
      <c r="B167" s="10"/>
      <c r="C167" s="10"/>
      <c r="D167" s="10"/>
    </row>
    <row r="168" spans="1:13" x14ac:dyDescent="0.2">
      <c r="A168" s="10"/>
      <c r="B168" s="10"/>
      <c r="C168" s="10"/>
      <c r="D168" s="10"/>
    </row>
    <row r="169" spans="1:13" x14ac:dyDescent="0.2">
      <c r="A169" s="10"/>
      <c r="B169" s="10"/>
      <c r="C169" s="10"/>
      <c r="D169" s="10"/>
    </row>
    <row r="170" spans="1:13" x14ac:dyDescent="0.2">
      <c r="A170" s="10"/>
      <c r="B170" s="10"/>
      <c r="C170" s="10"/>
      <c r="D170" s="10"/>
    </row>
    <row r="171" spans="1:13" x14ac:dyDescent="0.2">
      <c r="A171" s="10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</row>
    <row r="172" spans="1:13" x14ac:dyDescent="0.2">
      <c r="A172" s="10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</row>
    <row r="173" spans="1:13" x14ac:dyDescent="0.2">
      <c r="A173" s="10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</row>
    <row r="174" spans="1:13" x14ac:dyDescent="0.2">
      <c r="A174" s="10"/>
      <c r="B174" s="10"/>
      <c r="C174" s="10"/>
      <c r="D174" s="10"/>
    </row>
    <row r="175" spans="1:13" x14ac:dyDescent="0.2">
      <c r="A175" s="10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</row>
    <row r="176" spans="1:13" x14ac:dyDescent="0.2">
      <c r="A176" s="10"/>
      <c r="B176" s="10"/>
      <c r="C176" s="10"/>
      <c r="D176" s="10"/>
    </row>
    <row r="177" spans="1:13" x14ac:dyDescent="0.2">
      <c r="A177" s="10"/>
      <c r="B177" s="10"/>
      <c r="C177" s="10"/>
      <c r="D177" s="10"/>
    </row>
    <row r="178" spans="1:13" x14ac:dyDescent="0.2">
      <c r="A178" s="10"/>
      <c r="B178" s="10"/>
      <c r="C178" s="10"/>
      <c r="D178" s="10"/>
    </row>
    <row r="179" spans="1:13" x14ac:dyDescent="0.2">
      <c r="A179" s="10"/>
      <c r="B179" s="10"/>
      <c r="C179" s="10"/>
      <c r="D179" s="10"/>
    </row>
    <row r="180" spans="1:13" x14ac:dyDescent="0.2">
      <c r="A180" s="10"/>
      <c r="B180" s="10"/>
      <c r="C180" s="10"/>
      <c r="D180" s="10"/>
    </row>
    <row r="181" spans="1:13" x14ac:dyDescent="0.2">
      <c r="A181" s="10"/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</row>
    <row r="182" spans="1:13" x14ac:dyDescent="0.2">
      <c r="A182" s="10"/>
      <c r="B182" s="10"/>
      <c r="C182" s="10"/>
      <c r="D182" s="10"/>
    </row>
    <row r="183" spans="1:13" x14ac:dyDescent="0.2">
      <c r="A183" s="10"/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</row>
    <row r="184" spans="1:13" x14ac:dyDescent="0.2">
      <c r="A184" s="10"/>
      <c r="B184" s="10"/>
      <c r="C184" s="10"/>
      <c r="D184" s="10"/>
      <c r="E184" s="10"/>
      <c r="F184" s="10"/>
      <c r="G184" s="10"/>
      <c r="H184" s="10"/>
      <c r="I184" s="10"/>
      <c r="J184" s="10"/>
    </row>
    <row r="185" spans="1:13" x14ac:dyDescent="0.2">
      <c r="A185" s="10"/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</row>
    <row r="186" spans="1:13" x14ac:dyDescent="0.2">
      <c r="A186" s="10"/>
      <c r="B186" s="10"/>
      <c r="C186" s="10"/>
      <c r="D186" s="10"/>
    </row>
    <row r="187" spans="1:13" x14ac:dyDescent="0.2">
      <c r="A187" s="10"/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</row>
    <row r="188" spans="1:13" x14ac:dyDescent="0.2">
      <c r="A188" s="10"/>
      <c r="B188" s="10"/>
      <c r="C188" s="10"/>
      <c r="D188" s="10"/>
      <c r="E188" s="10"/>
      <c r="F188" s="10"/>
      <c r="G188" s="10"/>
      <c r="H188" s="10"/>
      <c r="I188" s="10"/>
      <c r="J188" s="10"/>
    </row>
    <row r="189" spans="1:13" x14ac:dyDescent="0.2">
      <c r="A189" s="10"/>
      <c r="B189" s="10"/>
      <c r="C189" s="10"/>
      <c r="D189" s="10"/>
    </row>
    <row r="190" spans="1:13" x14ac:dyDescent="0.2">
      <c r="A190" s="10"/>
      <c r="B190" s="10"/>
      <c r="C190" s="10"/>
      <c r="D190" s="10"/>
    </row>
    <row r="191" spans="1:13" x14ac:dyDescent="0.2">
      <c r="A191" s="10"/>
      <c r="B191" s="10"/>
      <c r="C191" s="10"/>
      <c r="D191" s="10"/>
    </row>
    <row r="192" spans="1:13" x14ac:dyDescent="0.2">
      <c r="A192" s="10"/>
      <c r="B192" s="10"/>
      <c r="C192" s="10"/>
      <c r="D192" s="10"/>
    </row>
    <row r="193" spans="1:13" x14ac:dyDescent="0.2">
      <c r="A193" s="10"/>
      <c r="B193" s="10"/>
      <c r="C193" s="10"/>
      <c r="D193" s="10"/>
    </row>
    <row r="194" spans="1:13" x14ac:dyDescent="0.2">
      <c r="A194" s="10"/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</row>
    <row r="195" spans="1:13" x14ac:dyDescent="0.2">
      <c r="A195" s="10"/>
      <c r="B195" s="10"/>
      <c r="C195" s="10"/>
      <c r="D195" s="10"/>
    </row>
    <row r="196" spans="1:13" x14ac:dyDescent="0.2">
      <c r="A196" s="10"/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</row>
    <row r="197" spans="1:13" x14ac:dyDescent="0.2">
      <c r="A197" s="10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</row>
    <row r="198" spans="1:13" x14ac:dyDescent="0.2">
      <c r="A198" s="10"/>
      <c r="B198" s="10"/>
      <c r="C198" s="10"/>
      <c r="D198" s="10"/>
    </row>
    <row r="199" spans="1:13" x14ac:dyDescent="0.2">
      <c r="A199" s="10"/>
      <c r="B199" s="10"/>
      <c r="C199" s="10"/>
      <c r="D199" s="10"/>
    </row>
    <row r="200" spans="1:13" x14ac:dyDescent="0.2">
      <c r="A200" s="10"/>
      <c r="B200" s="10"/>
      <c r="C200" s="10"/>
      <c r="D200" s="10"/>
    </row>
    <row r="201" spans="1:13" x14ac:dyDescent="0.2">
      <c r="A201" s="10"/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</row>
    <row r="202" spans="1:13" x14ac:dyDescent="0.2">
      <c r="A202" s="10"/>
      <c r="B202" s="10"/>
      <c r="C202" s="10"/>
      <c r="D202" s="10"/>
    </row>
    <row r="203" spans="1:13" x14ac:dyDescent="0.2">
      <c r="A203" s="10"/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</row>
    <row r="204" spans="1:13" x14ac:dyDescent="0.2">
      <c r="A204" s="10"/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</row>
    <row r="205" spans="1:13" x14ac:dyDescent="0.2">
      <c r="A205" s="10"/>
      <c r="B205" s="10"/>
      <c r="C205" s="10"/>
      <c r="D205" s="10"/>
    </row>
    <row r="206" spans="1:13" x14ac:dyDescent="0.2">
      <c r="A206" s="10"/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</row>
    <row r="207" spans="1:13" x14ac:dyDescent="0.2">
      <c r="A207" s="10"/>
      <c r="B207" s="10"/>
      <c r="C207" s="10"/>
      <c r="D207" s="10"/>
    </row>
    <row r="208" spans="1:13" x14ac:dyDescent="0.2">
      <c r="A208" s="10"/>
      <c r="B208" s="10"/>
      <c r="C208" s="10"/>
      <c r="D208" s="10"/>
    </row>
    <row r="209" spans="1:13" x14ac:dyDescent="0.2">
      <c r="A209" s="10"/>
      <c r="B209" s="10"/>
      <c r="C209" s="10"/>
      <c r="D209" s="10"/>
    </row>
    <row r="210" spans="1:13" x14ac:dyDescent="0.2">
      <c r="A210" s="10"/>
      <c r="B210" s="10"/>
      <c r="C210" s="10"/>
      <c r="D210" s="10"/>
    </row>
    <row r="211" spans="1:13" x14ac:dyDescent="0.2">
      <c r="A211" s="10"/>
      <c r="B211" s="10"/>
      <c r="C211" s="10"/>
      <c r="D211" s="10"/>
    </row>
    <row r="212" spans="1:13" x14ac:dyDescent="0.2">
      <c r="A212" s="10"/>
      <c r="B212" s="10"/>
      <c r="C212" s="10"/>
      <c r="D212" s="10"/>
    </row>
    <row r="213" spans="1:13" x14ac:dyDescent="0.2">
      <c r="A213" s="10"/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</row>
    <row r="214" spans="1:13" x14ac:dyDescent="0.2">
      <c r="A214" s="10"/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</row>
    <row r="215" spans="1:13" x14ac:dyDescent="0.2">
      <c r="A215" s="10"/>
      <c r="B215" s="10"/>
      <c r="C215" s="10"/>
      <c r="D215" s="10"/>
      <c r="E215" s="10"/>
      <c r="F215" s="10"/>
      <c r="G215" s="10"/>
      <c r="H215" s="10"/>
      <c r="I215" s="10"/>
      <c r="J215" s="10"/>
    </row>
    <row r="216" spans="1:13" x14ac:dyDescent="0.2">
      <c r="A216" s="10"/>
      <c r="B216" s="10"/>
      <c r="C216" s="10"/>
      <c r="D216" s="10"/>
      <c r="E216" s="10"/>
      <c r="F216" s="10"/>
      <c r="G216" s="10"/>
      <c r="H216" s="10"/>
      <c r="I216" s="10"/>
      <c r="J216" s="10"/>
    </row>
    <row r="217" spans="1:13" x14ac:dyDescent="0.2">
      <c r="A217" s="10"/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</row>
    <row r="218" spans="1:13" x14ac:dyDescent="0.2">
      <c r="A218" s="10"/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</row>
    <row r="219" spans="1:13" x14ac:dyDescent="0.2">
      <c r="A219" s="10"/>
      <c r="B219" s="10"/>
      <c r="C219" s="10"/>
      <c r="D219" s="10"/>
    </row>
    <row r="220" spans="1:13" x14ac:dyDescent="0.2">
      <c r="A220" s="10"/>
      <c r="B220" s="10"/>
      <c r="C220" s="10"/>
      <c r="D220" s="10"/>
    </row>
    <row r="221" spans="1:13" x14ac:dyDescent="0.2">
      <c r="A221" s="10"/>
      <c r="B221" s="10"/>
      <c r="C221" s="10"/>
      <c r="D221" s="10"/>
    </row>
    <row r="222" spans="1:13" x14ac:dyDescent="0.2">
      <c r="A222" s="10"/>
      <c r="B222" s="10"/>
      <c r="C222" s="10"/>
      <c r="D222" s="10"/>
    </row>
    <row r="223" spans="1:13" x14ac:dyDescent="0.2">
      <c r="A223" s="10"/>
      <c r="B223" s="10"/>
      <c r="C223" s="10"/>
      <c r="D223" s="10"/>
    </row>
    <row r="224" spans="1:13" x14ac:dyDescent="0.2">
      <c r="A224" s="10"/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</row>
    <row r="225" spans="1:13" x14ac:dyDescent="0.2">
      <c r="A225" s="10"/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</row>
    <row r="226" spans="1:13" x14ac:dyDescent="0.2">
      <c r="A226" s="10"/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</row>
    <row r="227" spans="1:13" x14ac:dyDescent="0.2">
      <c r="A227" s="10"/>
      <c r="B227" s="10"/>
      <c r="C227" s="10"/>
      <c r="D227" s="10"/>
    </row>
    <row r="228" spans="1:13" x14ac:dyDescent="0.2">
      <c r="A228" s="10"/>
      <c r="B228" s="10"/>
      <c r="C228" s="10"/>
      <c r="D228" s="10"/>
    </row>
    <row r="229" spans="1:13" x14ac:dyDescent="0.2">
      <c r="A229" s="10"/>
      <c r="B229" s="10"/>
      <c r="C229" s="10"/>
      <c r="D229" s="10"/>
    </row>
    <row r="230" spans="1:13" x14ac:dyDescent="0.2">
      <c r="A230" s="10"/>
      <c r="B230" s="10"/>
      <c r="C230" s="10"/>
      <c r="D230" s="10"/>
    </row>
    <row r="231" spans="1:13" x14ac:dyDescent="0.2">
      <c r="A231" s="10"/>
      <c r="B231" s="10"/>
      <c r="C231" s="10"/>
      <c r="D231" s="10"/>
    </row>
    <row r="232" spans="1:13" x14ac:dyDescent="0.2">
      <c r="A232" s="10"/>
      <c r="B232" s="10"/>
      <c r="C232" s="10"/>
      <c r="D232" s="10"/>
    </row>
    <row r="233" spans="1:13" x14ac:dyDescent="0.2">
      <c r="A233" s="10"/>
      <c r="B233" s="10"/>
      <c r="C233" s="10"/>
      <c r="D233" s="10"/>
    </row>
    <row r="234" spans="1:13" x14ac:dyDescent="0.2">
      <c r="A234" s="10"/>
      <c r="B234" s="10"/>
      <c r="C234" s="10"/>
      <c r="D234" s="10"/>
    </row>
    <row r="235" spans="1:13" x14ac:dyDescent="0.2">
      <c r="A235" s="10"/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</row>
    <row r="236" spans="1:13" x14ac:dyDescent="0.2">
      <c r="A236" s="10"/>
      <c r="B236" s="10"/>
      <c r="C236" s="10"/>
      <c r="D236" s="10"/>
    </row>
    <row r="237" spans="1:13" x14ac:dyDescent="0.2">
      <c r="A237" s="10"/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</row>
    <row r="238" spans="1:13" x14ac:dyDescent="0.2">
      <c r="A238" s="10"/>
      <c r="B238" s="10"/>
      <c r="C238" s="10"/>
      <c r="D238" s="10"/>
    </row>
    <row r="239" spans="1:13" x14ac:dyDescent="0.2">
      <c r="A239" s="10"/>
      <c r="B239" s="10"/>
      <c r="C239" s="10"/>
      <c r="D239" s="10"/>
    </row>
    <row r="240" spans="1:13" x14ac:dyDescent="0.2">
      <c r="A240" s="10"/>
      <c r="B240" s="10"/>
      <c r="C240" s="10"/>
      <c r="D240" s="10"/>
    </row>
    <row r="241" spans="1:13" x14ac:dyDescent="0.2">
      <c r="A241" s="10"/>
      <c r="B241" s="10"/>
      <c r="C241" s="10"/>
      <c r="D241" s="10"/>
    </row>
    <row r="242" spans="1:13" x14ac:dyDescent="0.2">
      <c r="A242" s="10"/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</row>
    <row r="243" spans="1:13" x14ac:dyDescent="0.2">
      <c r="A243" s="10"/>
      <c r="B243" s="10"/>
      <c r="C243" s="10"/>
      <c r="D243" s="10"/>
    </row>
    <row r="244" spans="1:13" x14ac:dyDescent="0.2">
      <c r="A244" s="10"/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</row>
    <row r="245" spans="1:13" x14ac:dyDescent="0.2">
      <c r="A245" s="10"/>
      <c r="B245" s="10"/>
      <c r="C245" s="10"/>
      <c r="D245" s="10"/>
    </row>
    <row r="246" spans="1:13" x14ac:dyDescent="0.2">
      <c r="A246" s="10"/>
      <c r="B246" s="10"/>
      <c r="C246" s="10"/>
      <c r="D246" s="10"/>
    </row>
    <row r="247" spans="1:13" x14ac:dyDescent="0.2">
      <c r="A247" s="10"/>
      <c r="B247" s="10"/>
      <c r="C247" s="10"/>
      <c r="D247" s="10"/>
    </row>
    <row r="248" spans="1:13" x14ac:dyDescent="0.2">
      <c r="A248" s="10"/>
      <c r="B248" s="10"/>
      <c r="C248" s="10"/>
      <c r="D248" s="10"/>
    </row>
    <row r="249" spans="1:13" x14ac:dyDescent="0.2">
      <c r="A249" s="10"/>
      <c r="B249" s="10"/>
      <c r="C249" s="10"/>
      <c r="D249" s="10"/>
    </row>
    <row r="250" spans="1:13" x14ac:dyDescent="0.2">
      <c r="A250" s="10"/>
      <c r="B250" s="10"/>
      <c r="C250" s="10"/>
      <c r="D250" s="10"/>
    </row>
    <row r="251" spans="1:13" x14ac:dyDescent="0.2">
      <c r="A251" s="10"/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</row>
    <row r="252" spans="1:13" x14ac:dyDescent="0.2">
      <c r="A252" s="10"/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</row>
    <row r="253" spans="1:13" x14ac:dyDescent="0.2">
      <c r="A253" s="10"/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</row>
    <row r="254" spans="1:13" x14ac:dyDescent="0.2">
      <c r="A254" s="10"/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</row>
    <row r="255" spans="1:13" x14ac:dyDescent="0.2">
      <c r="A255" s="10"/>
      <c r="B255" s="10"/>
      <c r="C255" s="10"/>
      <c r="D255" s="10"/>
      <c r="E255" s="10"/>
      <c r="F255" s="10"/>
      <c r="G255" s="10"/>
      <c r="H255" s="10"/>
      <c r="I255" s="10"/>
      <c r="J255" s="10"/>
    </row>
    <row r="256" spans="1:13" x14ac:dyDescent="0.2">
      <c r="A256" s="10"/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</row>
    <row r="257" spans="1:13" x14ac:dyDescent="0.2">
      <c r="A257" s="10"/>
      <c r="B257" s="10"/>
      <c r="C257" s="10"/>
      <c r="D257" s="10"/>
    </row>
    <row r="258" spans="1:13" x14ac:dyDescent="0.2">
      <c r="A258" s="10"/>
      <c r="B258" s="10"/>
      <c r="C258" s="10"/>
      <c r="D258" s="10"/>
    </row>
    <row r="259" spans="1:13" x14ac:dyDescent="0.2">
      <c r="A259" s="10"/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</row>
    <row r="260" spans="1:13" x14ac:dyDescent="0.2">
      <c r="A260" s="10"/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</row>
    <row r="261" spans="1:13" x14ac:dyDescent="0.2">
      <c r="A261" s="10"/>
      <c r="B261" s="10"/>
      <c r="C261" s="10"/>
      <c r="D261" s="10"/>
    </row>
    <row r="262" spans="1:13" x14ac:dyDescent="0.2">
      <c r="A262" s="10"/>
      <c r="B262" s="10"/>
      <c r="C262" s="10"/>
      <c r="D262" s="10"/>
    </row>
    <row r="263" spans="1:13" x14ac:dyDescent="0.2">
      <c r="A263" s="10"/>
      <c r="B263" s="10"/>
      <c r="C263" s="10"/>
      <c r="D263" s="10"/>
    </row>
    <row r="264" spans="1:13" x14ac:dyDescent="0.2">
      <c r="A264" s="10"/>
      <c r="B264" s="10"/>
      <c r="C264" s="10"/>
      <c r="D264" s="10"/>
    </row>
    <row r="265" spans="1:13" x14ac:dyDescent="0.2">
      <c r="A265" s="10"/>
      <c r="B265" s="10"/>
      <c r="C265" s="10"/>
      <c r="D265" s="10"/>
    </row>
    <row r="266" spans="1:13" x14ac:dyDescent="0.2">
      <c r="A266" s="10"/>
      <c r="B266" s="10"/>
      <c r="C266" s="10"/>
      <c r="D266" s="10"/>
    </row>
    <row r="267" spans="1:13" x14ac:dyDescent="0.2">
      <c r="A267" s="10"/>
      <c r="B267" s="10"/>
      <c r="C267" s="10"/>
      <c r="D267" s="10"/>
    </row>
    <row r="268" spans="1:13" x14ac:dyDescent="0.2">
      <c r="A268" s="10"/>
      <c r="B268" s="10"/>
      <c r="C268" s="10"/>
      <c r="D268" s="10"/>
    </row>
    <row r="269" spans="1:13" x14ac:dyDescent="0.2">
      <c r="A269" s="10"/>
      <c r="B269" s="10"/>
      <c r="C269" s="10"/>
      <c r="D269" s="10"/>
    </row>
    <row r="270" spans="1:13" x14ac:dyDescent="0.2">
      <c r="A270" s="10"/>
      <c r="B270" s="10"/>
      <c r="C270" s="10"/>
      <c r="D270" s="10"/>
    </row>
    <row r="271" spans="1:13" x14ac:dyDescent="0.2">
      <c r="A271" s="10"/>
      <c r="B271" s="10"/>
      <c r="C271" s="10"/>
      <c r="D271" s="10"/>
    </row>
    <row r="272" spans="1:13" x14ac:dyDescent="0.2">
      <c r="A272" s="10"/>
      <c r="B272" s="10"/>
      <c r="C272" s="10"/>
      <c r="D272" s="10"/>
    </row>
    <row r="273" spans="1:4" x14ac:dyDescent="0.2">
      <c r="A273" s="10"/>
      <c r="B273" s="10"/>
      <c r="C273" s="10"/>
      <c r="D273" s="10"/>
    </row>
    <row r="274" spans="1:4" x14ac:dyDescent="0.2">
      <c r="A274" s="10"/>
      <c r="B274" s="10"/>
      <c r="C274" s="10"/>
      <c r="D274" s="10"/>
    </row>
    <row r="275" spans="1:4" x14ac:dyDescent="0.2">
      <c r="A275" s="10"/>
      <c r="B275" s="10"/>
      <c r="C275" s="10"/>
      <c r="D275" s="10"/>
    </row>
    <row r="276" spans="1:4" x14ac:dyDescent="0.2">
      <c r="A276" s="10"/>
      <c r="B276" s="10"/>
      <c r="C276" s="10"/>
      <c r="D276" s="10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04462F-C056-4AEE-B4CB-B2A74A59EBBB}">
  <sheetPr>
    <outlinePr summaryBelow="0" summaryRight="0"/>
  </sheetPr>
  <dimension ref="A1:W262"/>
  <sheetViews>
    <sheetView workbookViewId="0"/>
  </sheetViews>
  <sheetFormatPr defaultColWidth="12.5703125" defaultRowHeight="15.75" customHeight="1" x14ac:dyDescent="0.2"/>
  <cols>
    <col min="1" max="1" width="12.42578125" bestFit="1" customWidth="1"/>
    <col min="2" max="2" width="15.7109375" bestFit="1" customWidth="1"/>
    <col min="3" max="3" width="20.140625" bestFit="1" customWidth="1"/>
    <col min="4" max="4" width="20.140625" customWidth="1"/>
    <col min="5" max="5" width="10.7109375" bestFit="1" customWidth="1"/>
    <col min="6" max="6" width="23.7109375" bestFit="1" customWidth="1"/>
    <col min="7" max="9" width="10.7109375" customWidth="1"/>
    <col min="10" max="10" width="40.5703125" bestFit="1" customWidth="1"/>
    <col min="11" max="11" width="9.5703125" bestFit="1" customWidth="1"/>
    <col min="12" max="12" width="19.28515625" bestFit="1" customWidth="1"/>
    <col min="13" max="13" width="14.42578125" bestFit="1" customWidth="1"/>
    <col min="14" max="14" width="16.85546875" bestFit="1" customWidth="1"/>
    <col min="15" max="15" width="19.85546875" bestFit="1" customWidth="1"/>
    <col min="16" max="16" width="18.28515625" bestFit="1" customWidth="1"/>
    <col min="17" max="17" width="23.7109375" bestFit="1" customWidth="1"/>
    <col min="18" max="18" width="21.7109375" bestFit="1" customWidth="1"/>
    <col min="19" max="19" width="20" bestFit="1" customWidth="1"/>
    <col min="20" max="20" width="16" bestFit="1" customWidth="1"/>
    <col min="21" max="21" width="16.85546875" bestFit="1" customWidth="1"/>
    <col min="22" max="22" width="19.28515625" bestFit="1" customWidth="1"/>
    <col min="23" max="23" width="19.85546875" bestFit="1" customWidth="1"/>
  </cols>
  <sheetData>
    <row r="1" spans="1:23" x14ac:dyDescent="0.2">
      <c r="A1" s="10" t="s">
        <v>30</v>
      </c>
      <c r="B1" s="10" t="s">
        <v>31</v>
      </c>
      <c r="C1" s="10" t="s">
        <v>32</v>
      </c>
      <c r="D1" s="14" t="s">
        <v>26</v>
      </c>
      <c r="E1" s="10" t="s">
        <v>33</v>
      </c>
      <c r="F1" s="14" t="s">
        <v>147</v>
      </c>
      <c r="G1" s="14" t="s">
        <v>144</v>
      </c>
      <c r="H1" s="14" t="s">
        <v>145</v>
      </c>
      <c r="I1" s="14" t="s">
        <v>146</v>
      </c>
      <c r="J1" s="14" t="s">
        <v>7</v>
      </c>
      <c r="K1" s="10" t="s">
        <v>34</v>
      </c>
      <c r="L1" s="10" t="s">
        <v>124</v>
      </c>
      <c r="M1" s="10" t="s">
        <v>125</v>
      </c>
      <c r="N1" s="10" t="s">
        <v>126</v>
      </c>
      <c r="O1" s="10" t="s">
        <v>127</v>
      </c>
      <c r="P1" s="10" t="s">
        <v>128</v>
      </c>
      <c r="Q1" s="10" t="s">
        <v>129</v>
      </c>
      <c r="R1" s="10" t="s">
        <v>132</v>
      </c>
      <c r="S1" s="10" t="s">
        <v>130</v>
      </c>
      <c r="T1" s="10" t="s">
        <v>131</v>
      </c>
      <c r="U1" s="10" t="s">
        <v>133</v>
      </c>
      <c r="V1" s="10" t="s">
        <v>134</v>
      </c>
      <c r="W1" s="10" t="s">
        <v>135</v>
      </c>
    </row>
    <row r="2" spans="1:23" x14ac:dyDescent="0.2">
      <c r="A2" s="10" t="s">
        <v>13</v>
      </c>
      <c r="D2" s="9" t="s">
        <v>141</v>
      </c>
      <c r="E2" s="10" t="s">
        <v>121</v>
      </c>
      <c r="F2" t="s">
        <v>13</v>
      </c>
      <c r="G2" s="10"/>
      <c r="H2" s="10"/>
      <c r="I2" s="10"/>
      <c r="J2" s="10"/>
      <c r="K2" s="10" t="s">
        <v>35</v>
      </c>
      <c r="L2" s="10">
        <v>10</v>
      </c>
      <c r="M2" s="10">
        <v>10</v>
      </c>
      <c r="N2" s="10">
        <v>10</v>
      </c>
      <c r="O2" s="10">
        <v>10</v>
      </c>
      <c r="P2" s="10">
        <v>10</v>
      </c>
      <c r="Q2" s="10"/>
      <c r="R2" s="10">
        <v>10</v>
      </c>
      <c r="S2" s="10">
        <v>10</v>
      </c>
      <c r="T2" s="10">
        <v>10</v>
      </c>
      <c r="U2" s="10"/>
      <c r="V2" s="10"/>
      <c r="W2" s="10">
        <v>10</v>
      </c>
    </row>
    <row r="3" spans="1:23" x14ac:dyDescent="0.2">
      <c r="A3" s="10" t="s">
        <v>13</v>
      </c>
      <c r="D3" s="9" t="s">
        <v>141</v>
      </c>
      <c r="E3" s="10" t="s">
        <v>122</v>
      </c>
      <c r="F3" t="s">
        <v>13</v>
      </c>
      <c r="G3" s="10"/>
      <c r="H3" s="10"/>
      <c r="I3" s="10"/>
      <c r="J3" s="10"/>
      <c r="K3" s="10" t="s">
        <v>35</v>
      </c>
      <c r="L3" s="10">
        <v>10</v>
      </c>
      <c r="M3" s="10">
        <v>10</v>
      </c>
      <c r="N3" s="10">
        <v>10</v>
      </c>
      <c r="O3" s="10">
        <v>10</v>
      </c>
      <c r="P3" s="10">
        <v>10</v>
      </c>
      <c r="Q3" s="10">
        <v>10</v>
      </c>
      <c r="R3" s="10">
        <v>10</v>
      </c>
      <c r="S3" s="10">
        <v>10</v>
      </c>
      <c r="T3" s="10">
        <v>10</v>
      </c>
      <c r="U3" s="10">
        <v>10</v>
      </c>
      <c r="V3" s="10">
        <v>10</v>
      </c>
      <c r="W3" s="10">
        <v>10</v>
      </c>
    </row>
    <row r="4" spans="1:23" x14ac:dyDescent="0.2">
      <c r="A4" s="10" t="s">
        <v>14</v>
      </c>
      <c r="D4" s="9" t="s">
        <v>141</v>
      </c>
      <c r="E4" s="10" t="s">
        <v>122</v>
      </c>
      <c r="F4" t="s">
        <v>14</v>
      </c>
      <c r="G4" s="10">
        <v>0.125</v>
      </c>
      <c r="H4" s="10">
        <v>1</v>
      </c>
      <c r="I4" s="10"/>
      <c r="J4" s="10" t="s">
        <v>232</v>
      </c>
      <c r="K4" s="10" t="s">
        <v>35</v>
      </c>
      <c r="L4" s="10">
        <v>39</v>
      </c>
      <c r="M4" s="10">
        <v>39</v>
      </c>
      <c r="N4" s="10">
        <v>39</v>
      </c>
      <c r="O4" s="10">
        <v>47</v>
      </c>
      <c r="P4" s="10">
        <v>25</v>
      </c>
      <c r="Q4" s="10">
        <v>47</v>
      </c>
      <c r="R4" s="10">
        <v>47</v>
      </c>
      <c r="S4" s="10">
        <v>47</v>
      </c>
      <c r="T4" s="10">
        <v>44</v>
      </c>
      <c r="U4" s="10">
        <v>46</v>
      </c>
      <c r="V4" s="10">
        <v>62</v>
      </c>
      <c r="W4" s="10">
        <v>43</v>
      </c>
    </row>
    <row r="5" spans="1:23" x14ac:dyDescent="0.2">
      <c r="A5" s="10" t="s">
        <v>14</v>
      </c>
      <c r="D5" s="9" t="s">
        <v>141</v>
      </c>
      <c r="E5" s="10" t="s">
        <v>121</v>
      </c>
      <c r="F5" t="s">
        <v>14</v>
      </c>
      <c r="G5" s="10">
        <v>0.125</v>
      </c>
      <c r="H5" s="10">
        <v>1</v>
      </c>
      <c r="I5" s="10"/>
      <c r="J5" s="10" t="s">
        <v>232</v>
      </c>
      <c r="K5" s="10" t="s">
        <v>35</v>
      </c>
      <c r="L5" s="10">
        <v>34</v>
      </c>
      <c r="M5" s="10">
        <v>34</v>
      </c>
      <c r="N5" s="10">
        <v>34</v>
      </c>
      <c r="O5" s="10">
        <v>41</v>
      </c>
      <c r="P5" s="10">
        <v>22</v>
      </c>
      <c r="Q5" s="10"/>
      <c r="R5" s="10">
        <v>41</v>
      </c>
      <c r="S5" s="10">
        <v>41</v>
      </c>
      <c r="T5" s="10">
        <v>39</v>
      </c>
      <c r="U5" s="10"/>
      <c r="V5" s="10"/>
      <c r="W5" s="10">
        <v>38</v>
      </c>
    </row>
    <row r="6" spans="1:23" x14ac:dyDescent="0.2">
      <c r="A6" s="10" t="s">
        <v>15</v>
      </c>
      <c r="D6" s="9" t="s">
        <v>141</v>
      </c>
      <c r="E6" s="10" t="s">
        <v>122</v>
      </c>
      <c r="F6" t="s">
        <v>15</v>
      </c>
      <c r="G6" s="10">
        <v>0.25</v>
      </c>
      <c r="H6" s="10">
        <v>2</v>
      </c>
      <c r="I6" s="10"/>
      <c r="J6" s="10" t="s">
        <v>233</v>
      </c>
      <c r="K6" s="10" t="s">
        <v>35</v>
      </c>
      <c r="L6" s="10">
        <v>59</v>
      </c>
      <c r="M6" s="10">
        <v>59</v>
      </c>
      <c r="N6" s="10">
        <v>59</v>
      </c>
      <c r="O6" s="10">
        <v>71</v>
      </c>
      <c r="P6" s="10">
        <v>38</v>
      </c>
      <c r="Q6" s="10">
        <v>71</v>
      </c>
      <c r="R6" s="10">
        <v>71</v>
      </c>
      <c r="S6" s="10">
        <v>71</v>
      </c>
      <c r="T6" s="10">
        <v>66</v>
      </c>
      <c r="U6" s="10">
        <v>69</v>
      </c>
      <c r="V6" s="10">
        <v>94</v>
      </c>
      <c r="W6" s="10">
        <v>65</v>
      </c>
    </row>
    <row r="7" spans="1:23" x14ac:dyDescent="0.2">
      <c r="A7" s="10" t="s">
        <v>15</v>
      </c>
      <c r="D7" s="9" t="s">
        <v>141</v>
      </c>
      <c r="E7" s="10" t="s">
        <v>121</v>
      </c>
      <c r="F7" t="s">
        <v>15</v>
      </c>
      <c r="G7" s="10">
        <v>0.25</v>
      </c>
      <c r="H7" s="10">
        <v>2</v>
      </c>
      <c r="I7" s="10"/>
      <c r="J7" s="10" t="s">
        <v>233</v>
      </c>
      <c r="K7" s="10" t="s">
        <v>35</v>
      </c>
      <c r="L7" s="10">
        <v>50</v>
      </c>
      <c r="M7" s="10">
        <v>50</v>
      </c>
      <c r="N7" s="10">
        <v>50</v>
      </c>
      <c r="O7" s="10">
        <v>60</v>
      </c>
      <c r="P7" s="10">
        <v>33</v>
      </c>
      <c r="Q7" s="10"/>
      <c r="R7" s="10">
        <v>60</v>
      </c>
      <c r="S7" s="10">
        <v>60</v>
      </c>
      <c r="T7" s="10">
        <v>56</v>
      </c>
      <c r="U7" s="10"/>
      <c r="V7" s="10"/>
      <c r="W7" s="10">
        <v>55</v>
      </c>
    </row>
    <row r="8" spans="1:23" x14ac:dyDescent="0.2">
      <c r="A8" s="10" t="s">
        <v>16</v>
      </c>
      <c r="D8" s="9" t="s">
        <v>141</v>
      </c>
      <c r="E8" s="10" t="s">
        <v>122</v>
      </c>
      <c r="F8" t="s">
        <v>16</v>
      </c>
      <c r="G8" s="10">
        <v>0.5</v>
      </c>
      <c r="H8" s="10">
        <v>4</v>
      </c>
      <c r="I8" s="10"/>
      <c r="J8" s="10" t="s">
        <v>234</v>
      </c>
      <c r="K8" s="10" t="s">
        <v>35</v>
      </c>
      <c r="L8" s="10">
        <v>99</v>
      </c>
      <c r="M8" s="10">
        <v>99</v>
      </c>
      <c r="N8" s="10">
        <v>99</v>
      </c>
      <c r="O8" s="10">
        <v>119</v>
      </c>
      <c r="P8" s="10">
        <v>64</v>
      </c>
      <c r="Q8" s="10">
        <v>119</v>
      </c>
      <c r="R8" s="10">
        <v>119</v>
      </c>
      <c r="S8" s="10">
        <v>119</v>
      </c>
      <c r="T8" s="10">
        <v>111</v>
      </c>
      <c r="U8" s="10">
        <v>116</v>
      </c>
      <c r="V8" s="10">
        <v>158</v>
      </c>
      <c r="W8" s="10">
        <v>109</v>
      </c>
    </row>
    <row r="9" spans="1:23" x14ac:dyDescent="0.2">
      <c r="A9" s="10" t="s">
        <v>16</v>
      </c>
      <c r="D9" s="9" t="s">
        <v>141</v>
      </c>
      <c r="E9" s="10" t="s">
        <v>121</v>
      </c>
      <c r="F9" t="s">
        <v>16</v>
      </c>
      <c r="G9" s="10">
        <v>0.5</v>
      </c>
      <c r="H9" s="10">
        <v>4</v>
      </c>
      <c r="I9" s="10"/>
      <c r="J9" s="10" t="s">
        <v>234</v>
      </c>
      <c r="K9" s="10" t="s">
        <v>35</v>
      </c>
      <c r="L9" s="10">
        <v>83</v>
      </c>
      <c r="M9" s="10">
        <v>83</v>
      </c>
      <c r="N9" s="10">
        <v>83</v>
      </c>
      <c r="O9" s="10">
        <v>99</v>
      </c>
      <c r="P9" s="10">
        <v>54</v>
      </c>
      <c r="Q9" s="10"/>
      <c r="R9" s="10">
        <v>99</v>
      </c>
      <c r="S9" s="10">
        <v>99</v>
      </c>
      <c r="T9" s="10">
        <v>93</v>
      </c>
      <c r="V9" s="10"/>
      <c r="W9" s="10">
        <v>91</v>
      </c>
    </row>
    <row r="10" spans="1:23" x14ac:dyDescent="0.2">
      <c r="A10" s="10" t="s">
        <v>17</v>
      </c>
      <c r="D10" s="9" t="s">
        <v>141</v>
      </c>
      <c r="E10" s="10" t="s">
        <v>122</v>
      </c>
      <c r="F10" t="s">
        <v>17</v>
      </c>
      <c r="G10" s="10">
        <v>1</v>
      </c>
      <c r="H10" s="10">
        <v>8</v>
      </c>
      <c r="I10" s="10"/>
      <c r="J10" s="10" t="s">
        <v>18</v>
      </c>
      <c r="K10" s="10" t="s">
        <v>35</v>
      </c>
      <c r="L10" s="10">
        <v>179</v>
      </c>
      <c r="M10" s="10">
        <v>179</v>
      </c>
      <c r="N10" s="10">
        <v>179</v>
      </c>
      <c r="O10" s="10">
        <v>215</v>
      </c>
      <c r="P10" s="10">
        <v>116</v>
      </c>
      <c r="Q10" s="10">
        <v>215</v>
      </c>
      <c r="R10" s="10">
        <v>215</v>
      </c>
      <c r="S10" s="10">
        <v>215</v>
      </c>
      <c r="T10" s="10">
        <v>200</v>
      </c>
      <c r="U10" s="10">
        <v>209</v>
      </c>
      <c r="V10" s="10">
        <v>286</v>
      </c>
      <c r="W10" s="10">
        <v>219</v>
      </c>
    </row>
    <row r="11" spans="1:23" x14ac:dyDescent="0.2">
      <c r="A11" s="10" t="s">
        <v>17</v>
      </c>
      <c r="D11" s="9" t="s">
        <v>141</v>
      </c>
      <c r="E11" s="10" t="s">
        <v>121</v>
      </c>
      <c r="F11" t="s">
        <v>17</v>
      </c>
      <c r="G11" s="10">
        <v>1</v>
      </c>
      <c r="H11" s="10">
        <v>8</v>
      </c>
      <c r="I11" s="10"/>
      <c r="J11" s="10" t="s">
        <v>18</v>
      </c>
      <c r="K11" s="10" t="s">
        <v>35</v>
      </c>
      <c r="L11" s="10">
        <v>148</v>
      </c>
      <c r="M11" s="10">
        <v>148</v>
      </c>
      <c r="N11" s="10">
        <v>148</v>
      </c>
      <c r="O11" s="10">
        <v>177</v>
      </c>
      <c r="P11" s="10">
        <v>96</v>
      </c>
      <c r="Q11" s="10"/>
      <c r="R11" s="10">
        <v>177</v>
      </c>
      <c r="S11" s="10">
        <v>177</v>
      </c>
      <c r="T11" s="10">
        <v>165</v>
      </c>
      <c r="U11" s="10"/>
      <c r="V11" s="10"/>
      <c r="W11" s="10">
        <v>180</v>
      </c>
    </row>
    <row r="12" spans="1:23" x14ac:dyDescent="0.2">
      <c r="A12" s="10" t="s">
        <v>19</v>
      </c>
      <c r="D12" s="9" t="s">
        <v>141</v>
      </c>
      <c r="E12" s="10" t="s">
        <v>122</v>
      </c>
      <c r="F12" t="s">
        <v>19</v>
      </c>
      <c r="G12" s="10">
        <v>2</v>
      </c>
      <c r="H12" s="10">
        <v>16</v>
      </c>
      <c r="I12" s="10"/>
      <c r="J12" s="10" t="s">
        <v>235</v>
      </c>
      <c r="K12" s="10" t="s">
        <v>35</v>
      </c>
      <c r="L12" s="10">
        <v>349</v>
      </c>
      <c r="M12" s="10">
        <v>349</v>
      </c>
      <c r="N12" s="10">
        <v>349</v>
      </c>
      <c r="O12" s="10">
        <v>419</v>
      </c>
      <c r="P12" s="10">
        <v>227</v>
      </c>
      <c r="Q12" s="10">
        <v>419</v>
      </c>
      <c r="R12" s="10">
        <v>419</v>
      </c>
      <c r="S12" s="10">
        <v>419</v>
      </c>
      <c r="T12" s="10">
        <v>391</v>
      </c>
      <c r="U12" s="10">
        <v>408</v>
      </c>
      <c r="V12" s="10">
        <v>558</v>
      </c>
      <c r="W12" s="10">
        <v>439</v>
      </c>
    </row>
    <row r="13" spans="1:23" x14ac:dyDescent="0.2">
      <c r="A13" s="10" t="s">
        <v>19</v>
      </c>
      <c r="D13" s="9" t="s">
        <v>141</v>
      </c>
      <c r="E13" s="10" t="s">
        <v>121</v>
      </c>
      <c r="F13" t="s">
        <v>19</v>
      </c>
      <c r="G13" s="10">
        <v>2</v>
      </c>
      <c r="H13" s="10">
        <v>16</v>
      </c>
      <c r="I13" s="10"/>
      <c r="J13" s="10" t="s">
        <v>235</v>
      </c>
      <c r="K13" s="10" t="s">
        <v>35</v>
      </c>
      <c r="L13" s="10">
        <v>286</v>
      </c>
      <c r="M13" s="10">
        <v>286</v>
      </c>
      <c r="N13" s="10">
        <v>286</v>
      </c>
      <c r="O13" s="10">
        <v>343</v>
      </c>
      <c r="P13" s="10">
        <v>186</v>
      </c>
      <c r="Q13" s="10"/>
      <c r="R13" s="10">
        <v>343</v>
      </c>
      <c r="S13" s="10">
        <v>343</v>
      </c>
      <c r="T13" s="10">
        <v>320</v>
      </c>
      <c r="U13" s="10"/>
      <c r="V13" s="10"/>
      <c r="W13" s="10">
        <v>359</v>
      </c>
    </row>
    <row r="14" spans="1:23" x14ac:dyDescent="0.2">
      <c r="A14" s="10" t="s">
        <v>20</v>
      </c>
      <c r="D14" s="9" t="s">
        <v>141</v>
      </c>
      <c r="E14" s="10" t="s">
        <v>122</v>
      </c>
      <c r="F14" t="s">
        <v>20</v>
      </c>
      <c r="G14" s="10">
        <v>4</v>
      </c>
      <c r="H14" s="10">
        <v>32</v>
      </c>
      <c r="I14" s="10"/>
      <c r="J14" s="10" t="s">
        <v>24</v>
      </c>
      <c r="K14" s="10" t="s">
        <v>35</v>
      </c>
      <c r="L14" s="10">
        <v>699</v>
      </c>
      <c r="M14" s="10">
        <v>699</v>
      </c>
      <c r="N14" s="10">
        <v>699</v>
      </c>
      <c r="O14" s="10">
        <v>839</v>
      </c>
      <c r="P14" s="10">
        <v>454</v>
      </c>
      <c r="Q14" s="10">
        <v>839</v>
      </c>
      <c r="R14" s="10">
        <v>839</v>
      </c>
      <c r="S14" s="10">
        <v>839</v>
      </c>
      <c r="T14" s="10">
        <v>783</v>
      </c>
      <c r="U14" s="10">
        <v>818</v>
      </c>
      <c r="V14" s="10">
        <v>1118</v>
      </c>
      <c r="W14" s="10">
        <v>769</v>
      </c>
    </row>
    <row r="15" spans="1:23" x14ac:dyDescent="0.2">
      <c r="A15" s="10" t="s">
        <v>20</v>
      </c>
      <c r="D15" s="9" t="s">
        <v>141</v>
      </c>
      <c r="E15" s="10" t="s">
        <v>121</v>
      </c>
      <c r="F15" t="s">
        <v>20</v>
      </c>
      <c r="G15" s="10">
        <v>4</v>
      </c>
      <c r="H15" s="10">
        <v>32</v>
      </c>
      <c r="I15" s="10"/>
      <c r="J15" s="10" t="s">
        <v>24</v>
      </c>
      <c r="K15" s="10" t="s">
        <v>35</v>
      </c>
      <c r="L15" s="10">
        <v>570</v>
      </c>
      <c r="M15" s="10">
        <v>570</v>
      </c>
      <c r="N15" s="10">
        <v>570</v>
      </c>
      <c r="O15" s="10">
        <v>684</v>
      </c>
      <c r="P15" s="10">
        <v>370</v>
      </c>
      <c r="Q15" s="10"/>
      <c r="R15" s="10">
        <v>684</v>
      </c>
      <c r="S15" s="10">
        <v>684</v>
      </c>
      <c r="T15" s="10">
        <v>638</v>
      </c>
      <c r="U15" s="10"/>
      <c r="V15" s="10"/>
      <c r="W15" s="10">
        <v>627</v>
      </c>
    </row>
    <row r="16" spans="1:23" x14ac:dyDescent="0.2">
      <c r="A16" s="10" t="s">
        <v>21</v>
      </c>
      <c r="D16" s="9" t="s">
        <v>141</v>
      </c>
      <c r="E16" s="10" t="s">
        <v>121</v>
      </c>
      <c r="F16" t="s">
        <v>21</v>
      </c>
      <c r="G16" s="10">
        <v>8</v>
      </c>
      <c r="H16" s="10">
        <v>64</v>
      </c>
      <c r="I16" s="10"/>
      <c r="J16" s="10" t="s">
        <v>25</v>
      </c>
      <c r="K16" s="10" t="s">
        <v>35</v>
      </c>
      <c r="L16" s="10">
        <v>1135</v>
      </c>
      <c r="M16" s="10">
        <v>1135</v>
      </c>
      <c r="N16" s="10">
        <v>1135</v>
      </c>
      <c r="O16" s="10">
        <v>1362</v>
      </c>
      <c r="P16" s="10"/>
      <c r="Q16" s="10"/>
      <c r="R16" s="10">
        <v>1362</v>
      </c>
      <c r="S16" s="10">
        <v>1362</v>
      </c>
      <c r="T16" s="10">
        <v>1272</v>
      </c>
      <c r="U16" s="10"/>
      <c r="V16" s="10"/>
      <c r="W16" s="10">
        <v>1249</v>
      </c>
    </row>
    <row r="17" spans="1:23" x14ac:dyDescent="0.2">
      <c r="A17" s="10" t="s">
        <v>21</v>
      </c>
      <c r="D17" s="9" t="s">
        <v>141</v>
      </c>
      <c r="E17" s="10" t="s">
        <v>122</v>
      </c>
      <c r="F17" t="s">
        <v>21</v>
      </c>
      <c r="G17" s="10">
        <v>8</v>
      </c>
      <c r="H17" s="10">
        <v>64</v>
      </c>
      <c r="I17" s="10"/>
      <c r="J17" s="10" t="s">
        <v>25</v>
      </c>
      <c r="K17" s="10" t="s">
        <v>35</v>
      </c>
      <c r="L17" s="10">
        <v>1399</v>
      </c>
      <c r="M17" s="10">
        <v>1399</v>
      </c>
      <c r="N17" s="10">
        <v>1399</v>
      </c>
      <c r="O17" s="10">
        <v>1679</v>
      </c>
      <c r="P17" s="10"/>
      <c r="Q17" s="10">
        <v>1679</v>
      </c>
      <c r="R17" s="10">
        <v>1679</v>
      </c>
      <c r="S17" s="10">
        <v>1679</v>
      </c>
      <c r="T17" s="10">
        <v>1567</v>
      </c>
      <c r="U17" s="10">
        <v>1637</v>
      </c>
      <c r="V17" s="10">
        <v>2238</v>
      </c>
      <c r="W17" s="10">
        <v>1539</v>
      </c>
    </row>
    <row r="18" spans="1:23" x14ac:dyDescent="0.2">
      <c r="A18" s="10" t="s">
        <v>22</v>
      </c>
      <c r="D18" s="9" t="s">
        <v>141</v>
      </c>
      <c r="E18" s="10" t="s">
        <v>122</v>
      </c>
      <c r="F18" t="s">
        <v>22</v>
      </c>
      <c r="G18" s="10">
        <v>16</v>
      </c>
      <c r="H18" s="10">
        <v>128</v>
      </c>
      <c r="I18" s="10"/>
      <c r="J18" s="10" t="s">
        <v>236</v>
      </c>
      <c r="K18" s="10" t="s">
        <v>35</v>
      </c>
      <c r="L18" s="10">
        <v>2799</v>
      </c>
      <c r="M18" s="10">
        <v>2799</v>
      </c>
      <c r="N18" s="10">
        <v>2799</v>
      </c>
      <c r="O18" s="10">
        <v>3359</v>
      </c>
      <c r="P18" s="10"/>
      <c r="Q18" s="10">
        <v>3359</v>
      </c>
      <c r="R18" s="10">
        <v>3359</v>
      </c>
      <c r="S18" s="10">
        <v>3359</v>
      </c>
      <c r="T18" s="10">
        <v>3135</v>
      </c>
      <c r="U18" s="10">
        <v>3275</v>
      </c>
      <c r="V18" s="10">
        <v>4478</v>
      </c>
      <c r="W18" s="10">
        <v>3079</v>
      </c>
    </row>
    <row r="19" spans="1:23" x14ac:dyDescent="0.2">
      <c r="A19" s="10" t="s">
        <v>22</v>
      </c>
      <c r="D19" s="9" t="s">
        <v>141</v>
      </c>
      <c r="E19" s="10" t="s">
        <v>121</v>
      </c>
      <c r="F19" t="s">
        <v>22</v>
      </c>
      <c r="G19" s="10">
        <v>16</v>
      </c>
      <c r="H19" s="10">
        <v>128</v>
      </c>
      <c r="I19" s="10"/>
      <c r="J19" s="10" t="s">
        <v>236</v>
      </c>
      <c r="K19" s="10" t="s">
        <v>35</v>
      </c>
      <c r="L19" s="10">
        <v>2265</v>
      </c>
      <c r="M19" s="10">
        <v>2265</v>
      </c>
      <c r="N19" s="10">
        <v>2265</v>
      </c>
      <c r="O19" s="10">
        <v>2721</v>
      </c>
      <c r="P19" s="10"/>
      <c r="Q19" s="10"/>
      <c r="R19" s="10">
        <v>2721</v>
      </c>
      <c r="S19" s="10">
        <v>2721</v>
      </c>
      <c r="T19" s="10">
        <v>2542</v>
      </c>
      <c r="U19" s="10"/>
      <c r="V19" s="10"/>
      <c r="W19" s="10">
        <v>2493</v>
      </c>
    </row>
    <row r="20" spans="1:23" x14ac:dyDescent="0.2">
      <c r="A20" s="10" t="s">
        <v>23</v>
      </c>
      <c r="D20" s="9" t="s">
        <v>141</v>
      </c>
      <c r="E20" s="10" t="s">
        <v>122</v>
      </c>
      <c r="F20" t="s">
        <v>23</v>
      </c>
      <c r="G20" s="10">
        <v>32</v>
      </c>
      <c r="H20" s="10">
        <v>256</v>
      </c>
      <c r="I20" s="10"/>
      <c r="J20" s="10" t="s">
        <v>237</v>
      </c>
      <c r="K20" s="10" t="s">
        <v>35</v>
      </c>
      <c r="L20" s="10">
        <v>5599</v>
      </c>
      <c r="M20" s="10">
        <v>5599</v>
      </c>
      <c r="N20" s="10">
        <v>5599</v>
      </c>
      <c r="O20" s="10">
        <v>6719</v>
      </c>
      <c r="P20" s="10"/>
      <c r="Q20" s="10">
        <v>6719</v>
      </c>
      <c r="R20" s="10">
        <v>6719</v>
      </c>
      <c r="S20" s="10">
        <v>6719</v>
      </c>
      <c r="T20" s="10">
        <v>6271</v>
      </c>
      <c r="U20" s="10">
        <v>6551</v>
      </c>
      <c r="V20" s="10">
        <v>8958</v>
      </c>
      <c r="W20" s="10">
        <v>6159</v>
      </c>
    </row>
    <row r="21" spans="1:23" x14ac:dyDescent="0.2">
      <c r="A21" s="10" t="s">
        <v>23</v>
      </c>
      <c r="D21" s="9" t="s">
        <v>141</v>
      </c>
      <c r="E21" s="10" t="s">
        <v>121</v>
      </c>
      <c r="F21" t="s">
        <v>23</v>
      </c>
      <c r="G21" s="10">
        <v>32</v>
      </c>
      <c r="H21" s="10">
        <v>256</v>
      </c>
      <c r="I21" s="10"/>
      <c r="J21" s="10" t="s">
        <v>237</v>
      </c>
      <c r="K21" s="10" t="s">
        <v>35</v>
      </c>
      <c r="L21" s="10">
        <v>4529</v>
      </c>
      <c r="M21" s="10">
        <v>4529</v>
      </c>
      <c r="N21" s="10">
        <v>4529</v>
      </c>
      <c r="O21" s="10">
        <v>5435</v>
      </c>
      <c r="P21" s="10"/>
      <c r="Q21" s="10"/>
      <c r="R21" s="10">
        <v>5435</v>
      </c>
      <c r="S21" s="10">
        <v>5435</v>
      </c>
      <c r="T21" s="10">
        <v>5073</v>
      </c>
      <c r="U21" s="10"/>
      <c r="V21" s="10"/>
      <c r="W21" s="10">
        <v>4984</v>
      </c>
    </row>
    <row r="22" spans="1:23" x14ac:dyDescent="0.2">
      <c r="A22" s="10" t="s">
        <v>36</v>
      </c>
      <c r="B22" s="10" t="s">
        <v>38</v>
      </c>
      <c r="C22" s="10" t="s">
        <v>37</v>
      </c>
      <c r="D22" s="14" t="s">
        <v>142</v>
      </c>
      <c r="E22" s="10" t="s">
        <v>122</v>
      </c>
      <c r="F22" s="10" t="s">
        <v>148</v>
      </c>
      <c r="G22" s="10">
        <v>2</v>
      </c>
      <c r="H22" s="16" t="s">
        <v>238</v>
      </c>
      <c r="I22" s="10" t="s">
        <v>319</v>
      </c>
      <c r="J22" s="10" t="s">
        <v>320</v>
      </c>
      <c r="K22" s="10" t="s">
        <v>35</v>
      </c>
      <c r="L22" s="10">
        <v>609</v>
      </c>
      <c r="M22" s="10">
        <v>609</v>
      </c>
      <c r="N22" s="10">
        <v>609</v>
      </c>
      <c r="O22" s="10">
        <v>737</v>
      </c>
      <c r="P22" s="10">
        <v>639</v>
      </c>
      <c r="Q22" s="10">
        <v>737</v>
      </c>
      <c r="R22" s="10">
        <v>700</v>
      </c>
      <c r="S22" s="10">
        <v>731</v>
      </c>
      <c r="T22" s="10">
        <v>676</v>
      </c>
      <c r="U22" s="10">
        <v>713</v>
      </c>
    </row>
    <row r="23" spans="1:23" x14ac:dyDescent="0.2">
      <c r="A23" s="10" t="s">
        <v>36</v>
      </c>
      <c r="B23" s="10" t="s">
        <v>38</v>
      </c>
      <c r="C23" s="10" t="s">
        <v>39</v>
      </c>
      <c r="D23" s="14" t="s">
        <v>142</v>
      </c>
      <c r="E23" s="10" t="s">
        <v>121</v>
      </c>
      <c r="F23" s="10" t="s">
        <v>148</v>
      </c>
      <c r="G23" s="10">
        <v>2</v>
      </c>
      <c r="H23" s="16" t="s">
        <v>238</v>
      </c>
      <c r="I23" s="10" t="s">
        <v>319</v>
      </c>
      <c r="J23" s="10" t="s">
        <v>320</v>
      </c>
      <c r="K23" s="10" t="s">
        <v>35</v>
      </c>
      <c r="L23" s="10">
        <v>589</v>
      </c>
      <c r="M23" s="10"/>
      <c r="N23" s="10">
        <v>589</v>
      </c>
      <c r="O23" s="10"/>
      <c r="P23" s="10"/>
      <c r="Q23" s="10"/>
      <c r="R23" s="10"/>
      <c r="S23" s="10">
        <v>702</v>
      </c>
      <c r="T23" s="10"/>
      <c r="U23" s="10"/>
    </row>
    <row r="24" spans="1:23" x14ac:dyDescent="0.2">
      <c r="A24" s="10" t="s">
        <v>36</v>
      </c>
      <c r="B24" s="10" t="s">
        <v>42</v>
      </c>
      <c r="C24" s="10" t="s">
        <v>40</v>
      </c>
      <c r="D24" s="14" t="s">
        <v>142</v>
      </c>
      <c r="E24" s="10" t="s">
        <v>122</v>
      </c>
      <c r="F24" s="10" t="s">
        <v>149</v>
      </c>
      <c r="G24" s="10">
        <v>2</v>
      </c>
      <c r="H24" s="16" t="s">
        <v>238</v>
      </c>
      <c r="I24" s="10" t="s">
        <v>321</v>
      </c>
      <c r="J24" s="10" t="s">
        <v>322</v>
      </c>
      <c r="K24" s="10" t="s">
        <v>35</v>
      </c>
      <c r="L24" s="10">
        <v>729</v>
      </c>
      <c r="M24" s="10">
        <v>729</v>
      </c>
      <c r="N24" s="10">
        <v>729</v>
      </c>
      <c r="O24" s="10"/>
      <c r="P24" s="10"/>
      <c r="Q24" s="10"/>
      <c r="R24" s="10"/>
      <c r="S24" s="10"/>
      <c r="T24" s="10"/>
    </row>
    <row r="25" spans="1:23" x14ac:dyDescent="0.2">
      <c r="A25" s="10" t="s">
        <v>36</v>
      </c>
      <c r="B25" s="10" t="s">
        <v>42</v>
      </c>
      <c r="C25" s="10" t="s">
        <v>41</v>
      </c>
      <c r="D25" s="14" t="s">
        <v>142</v>
      </c>
      <c r="E25" s="10" t="s">
        <v>122</v>
      </c>
      <c r="F25" s="10" t="s">
        <v>149</v>
      </c>
      <c r="G25" s="10">
        <v>2</v>
      </c>
      <c r="H25" s="16" t="s">
        <v>238</v>
      </c>
      <c r="I25" s="10" t="s">
        <v>321</v>
      </c>
      <c r="J25" s="10" t="s">
        <v>322</v>
      </c>
      <c r="K25" s="10" t="s">
        <v>35</v>
      </c>
      <c r="L25" s="10"/>
      <c r="M25" s="10"/>
      <c r="N25" s="10"/>
      <c r="O25" s="10">
        <v>806</v>
      </c>
      <c r="P25" s="10">
        <v>779</v>
      </c>
      <c r="Q25" s="10">
        <v>827</v>
      </c>
      <c r="R25" s="10">
        <v>827</v>
      </c>
      <c r="S25" s="10">
        <v>820</v>
      </c>
      <c r="T25" s="10">
        <v>758</v>
      </c>
      <c r="U25" s="10">
        <v>799</v>
      </c>
      <c r="V25" s="10"/>
      <c r="W25" s="10">
        <v>758</v>
      </c>
    </row>
    <row r="26" spans="1:23" x14ac:dyDescent="0.2">
      <c r="A26" s="10" t="s">
        <v>36</v>
      </c>
      <c r="B26" s="10" t="s">
        <v>42</v>
      </c>
      <c r="C26" s="10" t="s">
        <v>43</v>
      </c>
      <c r="D26" s="14" t="s">
        <v>142</v>
      </c>
      <c r="E26" s="10" t="s">
        <v>121</v>
      </c>
      <c r="F26" s="10" t="s">
        <v>149</v>
      </c>
      <c r="G26" s="10">
        <v>2</v>
      </c>
      <c r="H26" s="16" t="s">
        <v>238</v>
      </c>
      <c r="I26" s="10" t="s">
        <v>321</v>
      </c>
      <c r="J26" s="10" t="s">
        <v>322</v>
      </c>
      <c r="K26" s="10" t="s">
        <v>35</v>
      </c>
      <c r="L26" s="10">
        <v>689</v>
      </c>
      <c r="M26" s="10"/>
      <c r="N26" s="10">
        <v>689</v>
      </c>
      <c r="O26" s="10"/>
      <c r="P26" s="10">
        <v>782</v>
      </c>
      <c r="R26" s="10"/>
      <c r="S26" s="10">
        <v>821</v>
      </c>
      <c r="V26" s="10"/>
      <c r="W26" s="10">
        <v>650</v>
      </c>
    </row>
    <row r="27" spans="1:23" x14ac:dyDescent="0.2">
      <c r="A27" s="10" t="s">
        <v>36</v>
      </c>
      <c r="B27" s="10" t="s">
        <v>46</v>
      </c>
      <c r="C27" s="10" t="s">
        <v>44</v>
      </c>
      <c r="D27" s="14" t="s">
        <v>142</v>
      </c>
      <c r="E27" s="10" t="s">
        <v>122</v>
      </c>
      <c r="F27" s="10" t="s">
        <v>150</v>
      </c>
      <c r="G27" s="10">
        <v>2</v>
      </c>
      <c r="H27" s="16" t="s">
        <v>238</v>
      </c>
      <c r="I27" s="10" t="s">
        <v>323</v>
      </c>
      <c r="J27" s="10" t="s">
        <v>324</v>
      </c>
      <c r="K27" s="10" t="s">
        <v>35</v>
      </c>
      <c r="L27" s="10"/>
      <c r="M27" s="10"/>
      <c r="O27" s="10"/>
      <c r="P27" s="10">
        <v>1013</v>
      </c>
      <c r="Q27" s="10">
        <v>1067</v>
      </c>
      <c r="R27" s="10">
        <v>1067</v>
      </c>
      <c r="S27" s="10"/>
      <c r="T27" s="10"/>
      <c r="U27" s="10"/>
      <c r="V27" s="10"/>
      <c r="W27" s="10">
        <v>987</v>
      </c>
    </row>
    <row r="28" spans="1:23" x14ac:dyDescent="0.2">
      <c r="A28" s="10" t="s">
        <v>36</v>
      </c>
      <c r="B28" s="10" t="s">
        <v>46</v>
      </c>
      <c r="C28" s="10" t="s">
        <v>45</v>
      </c>
      <c r="D28" s="14" t="s">
        <v>142</v>
      </c>
      <c r="E28" s="10" t="s">
        <v>122</v>
      </c>
      <c r="F28" s="10" t="s">
        <v>150</v>
      </c>
      <c r="G28" s="10">
        <v>2</v>
      </c>
      <c r="H28" s="16" t="s">
        <v>238</v>
      </c>
      <c r="I28" s="10" t="s">
        <v>323</v>
      </c>
      <c r="J28" s="10" t="s">
        <v>324</v>
      </c>
      <c r="K28" s="10" t="s">
        <v>35</v>
      </c>
      <c r="L28" s="10">
        <v>1009</v>
      </c>
      <c r="M28" s="10">
        <v>1009</v>
      </c>
      <c r="N28" s="10">
        <v>1009</v>
      </c>
      <c r="O28" s="10">
        <v>1188</v>
      </c>
      <c r="P28" s="10"/>
      <c r="Q28" s="10"/>
      <c r="R28" s="10"/>
      <c r="S28" s="10">
        <v>1171</v>
      </c>
      <c r="T28" s="10">
        <v>1116</v>
      </c>
      <c r="U28" s="10">
        <v>1174</v>
      </c>
    </row>
    <row r="29" spans="1:23" x14ac:dyDescent="0.2">
      <c r="A29" s="10" t="s">
        <v>47</v>
      </c>
      <c r="B29" s="10" t="s">
        <v>48</v>
      </c>
      <c r="C29" s="10" t="s">
        <v>37</v>
      </c>
      <c r="D29" s="14" t="s">
        <v>142</v>
      </c>
      <c r="E29" s="10" t="s">
        <v>122</v>
      </c>
      <c r="F29" s="10" t="s">
        <v>151</v>
      </c>
      <c r="G29" s="10">
        <v>4</v>
      </c>
      <c r="H29" s="16" t="s">
        <v>251</v>
      </c>
      <c r="I29" s="10" t="s">
        <v>325</v>
      </c>
      <c r="J29" s="10" t="s">
        <v>326</v>
      </c>
      <c r="K29" s="10" t="s">
        <v>35</v>
      </c>
      <c r="L29" s="10">
        <v>1179</v>
      </c>
      <c r="M29" s="10">
        <v>1179</v>
      </c>
      <c r="N29" s="10">
        <v>1179</v>
      </c>
      <c r="O29" s="10">
        <v>1427</v>
      </c>
      <c r="P29" s="10">
        <v>1238</v>
      </c>
      <c r="Q29" s="10">
        <v>1427</v>
      </c>
      <c r="R29" s="10">
        <v>1356</v>
      </c>
      <c r="S29" s="10">
        <v>1415</v>
      </c>
      <c r="T29" s="10">
        <v>1309</v>
      </c>
      <c r="U29" s="10">
        <v>1379</v>
      </c>
    </row>
    <row r="30" spans="1:23" x14ac:dyDescent="0.2">
      <c r="A30" s="10" t="s">
        <v>47</v>
      </c>
      <c r="B30" s="10" t="s">
        <v>48</v>
      </c>
      <c r="C30" s="10" t="s">
        <v>39</v>
      </c>
      <c r="D30" s="14" t="s">
        <v>142</v>
      </c>
      <c r="E30" s="10" t="s">
        <v>121</v>
      </c>
      <c r="F30" s="10" t="s">
        <v>151</v>
      </c>
      <c r="G30" s="10">
        <v>4</v>
      </c>
      <c r="H30" s="16" t="s">
        <v>251</v>
      </c>
      <c r="I30" s="10" t="s">
        <v>325</v>
      </c>
      <c r="J30" s="10" t="s">
        <v>326</v>
      </c>
      <c r="K30" s="10" t="s">
        <v>35</v>
      </c>
      <c r="L30" s="10">
        <v>1149</v>
      </c>
      <c r="M30" s="10"/>
      <c r="N30" s="10">
        <v>1149</v>
      </c>
      <c r="O30" s="10"/>
      <c r="P30" s="10"/>
      <c r="Q30" s="10"/>
      <c r="R30" s="10"/>
      <c r="S30" s="10">
        <v>1370</v>
      </c>
      <c r="T30" s="10"/>
    </row>
    <row r="31" spans="1:23" x14ac:dyDescent="0.2">
      <c r="A31" s="10" t="s">
        <v>47</v>
      </c>
      <c r="B31" s="10" t="s">
        <v>49</v>
      </c>
      <c r="C31" s="10" t="s">
        <v>43</v>
      </c>
      <c r="D31" s="14" t="s">
        <v>142</v>
      </c>
      <c r="E31" s="10" t="s">
        <v>121</v>
      </c>
      <c r="F31" s="10" t="s">
        <v>152</v>
      </c>
      <c r="G31" s="10">
        <v>4</v>
      </c>
      <c r="H31" s="16" t="s">
        <v>251</v>
      </c>
      <c r="I31" s="10" t="s">
        <v>327</v>
      </c>
      <c r="J31" s="10" t="s">
        <v>328</v>
      </c>
      <c r="K31" s="10" t="s">
        <v>35</v>
      </c>
      <c r="L31" s="10">
        <v>1349</v>
      </c>
      <c r="M31" s="10"/>
      <c r="N31" s="10">
        <v>1349</v>
      </c>
      <c r="O31" s="10"/>
      <c r="P31" s="10">
        <v>1530</v>
      </c>
      <c r="R31" s="10"/>
      <c r="S31" s="10">
        <v>1608</v>
      </c>
      <c r="V31" s="10"/>
      <c r="W31" s="10">
        <v>1487</v>
      </c>
    </row>
    <row r="32" spans="1:23" x14ac:dyDescent="0.2">
      <c r="A32" s="10" t="s">
        <v>47</v>
      </c>
      <c r="B32" s="10" t="s">
        <v>49</v>
      </c>
      <c r="C32" s="10" t="s">
        <v>40</v>
      </c>
      <c r="D32" s="14" t="s">
        <v>142</v>
      </c>
      <c r="E32" s="10" t="s">
        <v>122</v>
      </c>
      <c r="F32" s="10" t="s">
        <v>152</v>
      </c>
      <c r="G32" s="10">
        <v>4</v>
      </c>
      <c r="H32" s="16" t="s">
        <v>251</v>
      </c>
      <c r="I32" s="10" t="s">
        <v>327</v>
      </c>
      <c r="J32" s="10" t="s">
        <v>328</v>
      </c>
      <c r="K32" s="10" t="s">
        <v>35</v>
      </c>
      <c r="L32" s="10">
        <v>1429</v>
      </c>
      <c r="M32" s="10">
        <v>1429</v>
      </c>
      <c r="N32" s="10">
        <v>1429</v>
      </c>
      <c r="O32" s="10"/>
      <c r="P32" s="10"/>
      <c r="Q32" s="10"/>
      <c r="R32" s="10"/>
      <c r="S32" s="10"/>
      <c r="T32" s="10"/>
      <c r="V32" s="10"/>
    </row>
    <row r="33" spans="1:23" x14ac:dyDescent="0.2">
      <c r="A33" s="10" t="s">
        <v>47</v>
      </c>
      <c r="B33" s="10" t="s">
        <v>49</v>
      </c>
      <c r="C33" s="10" t="s">
        <v>41</v>
      </c>
      <c r="D33" s="14" t="s">
        <v>142</v>
      </c>
      <c r="E33" s="10" t="s">
        <v>122</v>
      </c>
      <c r="F33" s="10" t="s">
        <v>152</v>
      </c>
      <c r="G33" s="10">
        <v>4</v>
      </c>
      <c r="H33" s="16" t="s">
        <v>251</v>
      </c>
      <c r="I33" s="10" t="s">
        <v>327</v>
      </c>
      <c r="J33" s="10" t="s">
        <v>328</v>
      </c>
      <c r="K33" s="10" t="s">
        <v>35</v>
      </c>
      <c r="L33" s="10"/>
      <c r="M33" s="10"/>
      <c r="O33" s="10">
        <v>1578</v>
      </c>
      <c r="P33" s="10">
        <v>1524</v>
      </c>
      <c r="Q33" s="10">
        <v>1619</v>
      </c>
      <c r="R33" s="10">
        <v>1619</v>
      </c>
      <c r="S33" s="10">
        <v>1605</v>
      </c>
      <c r="T33" s="10">
        <v>1484</v>
      </c>
      <c r="U33" s="10">
        <v>1565</v>
      </c>
      <c r="W33" s="10">
        <v>1484</v>
      </c>
    </row>
    <row r="34" spans="1:23" x14ac:dyDescent="0.2">
      <c r="A34" s="10" t="s">
        <v>47</v>
      </c>
      <c r="B34" s="10" t="s">
        <v>50</v>
      </c>
      <c r="C34" s="10" t="s">
        <v>45</v>
      </c>
      <c r="D34" s="14" t="s">
        <v>142</v>
      </c>
      <c r="E34" s="10" t="s">
        <v>122</v>
      </c>
      <c r="F34" s="10" t="s">
        <v>153</v>
      </c>
      <c r="G34" s="10">
        <v>4</v>
      </c>
      <c r="H34" s="16" t="s">
        <v>251</v>
      </c>
      <c r="I34" s="10" t="s">
        <v>329</v>
      </c>
      <c r="J34" s="10" t="s">
        <v>330</v>
      </c>
      <c r="K34" s="10" t="s">
        <v>35</v>
      </c>
      <c r="L34" s="10">
        <v>1999</v>
      </c>
      <c r="M34" s="10">
        <v>1999</v>
      </c>
      <c r="N34" s="10">
        <v>1999</v>
      </c>
      <c r="O34" s="10">
        <v>2353</v>
      </c>
      <c r="P34" s="10"/>
      <c r="Q34" s="10"/>
      <c r="S34" s="10">
        <v>2319</v>
      </c>
      <c r="T34" s="10">
        <v>2211</v>
      </c>
      <c r="U34" s="10">
        <v>2326</v>
      </c>
      <c r="V34" s="10"/>
    </row>
    <row r="35" spans="1:23" x14ac:dyDescent="0.2">
      <c r="A35" s="10" t="s">
        <v>47</v>
      </c>
      <c r="B35" s="10" t="s">
        <v>50</v>
      </c>
      <c r="C35" s="10" t="s">
        <v>44</v>
      </c>
      <c r="D35" s="14" t="s">
        <v>142</v>
      </c>
      <c r="E35" s="10" t="s">
        <v>122</v>
      </c>
      <c r="F35" s="10" t="s">
        <v>153</v>
      </c>
      <c r="G35" s="10">
        <v>4</v>
      </c>
      <c r="H35" s="16" t="s">
        <v>251</v>
      </c>
      <c r="I35" s="10" t="s">
        <v>329</v>
      </c>
      <c r="J35" s="10" t="s">
        <v>330</v>
      </c>
      <c r="K35" s="10" t="s">
        <v>35</v>
      </c>
      <c r="L35" s="10"/>
      <c r="M35" s="10"/>
      <c r="N35" s="10"/>
      <c r="P35" s="10">
        <v>1994</v>
      </c>
      <c r="Q35" s="10">
        <v>2099</v>
      </c>
      <c r="R35" s="10">
        <v>2099</v>
      </c>
      <c r="S35" s="10"/>
      <c r="T35" s="10"/>
      <c r="W35" s="10">
        <v>1942</v>
      </c>
    </row>
    <row r="36" spans="1:23" x14ac:dyDescent="0.2">
      <c r="A36" s="10" t="s">
        <v>51</v>
      </c>
      <c r="B36" s="10" t="s">
        <v>52</v>
      </c>
      <c r="C36" s="10" t="s">
        <v>39</v>
      </c>
      <c r="D36" s="14" t="s">
        <v>142</v>
      </c>
      <c r="E36" s="10" t="s">
        <v>121</v>
      </c>
      <c r="F36" s="10" t="s">
        <v>154</v>
      </c>
      <c r="G36" s="10">
        <v>8</v>
      </c>
      <c r="H36" s="16" t="s">
        <v>258</v>
      </c>
      <c r="I36" s="10" t="s">
        <v>331</v>
      </c>
      <c r="J36" s="10" t="s">
        <v>332</v>
      </c>
      <c r="K36" s="10" t="s">
        <v>35</v>
      </c>
      <c r="L36" s="10">
        <v>2269</v>
      </c>
      <c r="M36" s="10"/>
      <c r="N36" s="10">
        <v>2269</v>
      </c>
      <c r="R36" s="10"/>
      <c r="S36" s="10">
        <v>2705</v>
      </c>
    </row>
    <row r="37" spans="1:23" x14ac:dyDescent="0.2">
      <c r="A37" s="10" t="s">
        <v>51</v>
      </c>
      <c r="B37" s="10" t="s">
        <v>52</v>
      </c>
      <c r="C37" s="10" t="s">
        <v>37</v>
      </c>
      <c r="D37" s="14" t="s">
        <v>142</v>
      </c>
      <c r="E37" s="10" t="s">
        <v>122</v>
      </c>
      <c r="F37" s="10" t="s">
        <v>154</v>
      </c>
      <c r="G37" s="10">
        <v>8</v>
      </c>
      <c r="H37" s="16" t="s">
        <v>258</v>
      </c>
      <c r="I37" s="10" t="s">
        <v>331</v>
      </c>
      <c r="J37" s="10" t="s">
        <v>332</v>
      </c>
      <c r="K37" s="10" t="s">
        <v>35</v>
      </c>
      <c r="L37" s="10">
        <v>2329</v>
      </c>
      <c r="M37" s="10">
        <v>2329</v>
      </c>
      <c r="N37" s="10">
        <v>2329</v>
      </c>
      <c r="O37" s="10">
        <v>2818</v>
      </c>
      <c r="P37" s="10">
        <v>2445</v>
      </c>
      <c r="Q37" s="10">
        <v>2818</v>
      </c>
      <c r="R37" s="10">
        <v>2678</v>
      </c>
      <c r="S37" s="10">
        <v>2795</v>
      </c>
      <c r="T37" s="10">
        <v>2585</v>
      </c>
      <c r="U37" s="10">
        <v>2725</v>
      </c>
    </row>
    <row r="38" spans="1:23" x14ac:dyDescent="0.2">
      <c r="A38" s="10" t="s">
        <v>51</v>
      </c>
      <c r="B38" s="10" t="s">
        <v>53</v>
      </c>
      <c r="C38" s="10" t="s">
        <v>43</v>
      </c>
      <c r="D38" s="14" t="s">
        <v>142</v>
      </c>
      <c r="E38" s="10" t="s">
        <v>121</v>
      </c>
      <c r="F38" s="10" t="s">
        <v>155</v>
      </c>
      <c r="G38" s="10">
        <v>8</v>
      </c>
      <c r="H38" s="16" t="s">
        <v>258</v>
      </c>
      <c r="I38" s="10" t="s">
        <v>333</v>
      </c>
      <c r="J38" s="10" t="s">
        <v>334</v>
      </c>
      <c r="K38" s="10" t="s">
        <v>35</v>
      </c>
      <c r="L38" s="10">
        <v>2679</v>
      </c>
      <c r="M38" s="10"/>
      <c r="N38" s="10">
        <v>2679</v>
      </c>
      <c r="O38" s="10"/>
      <c r="P38" s="10">
        <v>3039</v>
      </c>
      <c r="R38" s="10"/>
      <c r="S38" s="10">
        <v>3194</v>
      </c>
      <c r="V38" s="10"/>
      <c r="W38" s="10">
        <v>2952</v>
      </c>
    </row>
    <row r="39" spans="1:23" x14ac:dyDescent="0.2">
      <c r="A39" s="10" t="s">
        <v>51</v>
      </c>
      <c r="B39" s="10" t="s">
        <v>53</v>
      </c>
      <c r="C39" s="10" t="s">
        <v>41</v>
      </c>
      <c r="D39" s="14" t="s">
        <v>142</v>
      </c>
      <c r="E39" s="10" t="s">
        <v>122</v>
      </c>
      <c r="F39" s="10" t="s">
        <v>155</v>
      </c>
      <c r="G39" s="10">
        <v>8</v>
      </c>
      <c r="H39" s="16" t="s">
        <v>258</v>
      </c>
      <c r="I39" s="10" t="s">
        <v>333</v>
      </c>
      <c r="J39" s="10" t="s">
        <v>334</v>
      </c>
      <c r="K39" s="10" t="s">
        <v>35</v>
      </c>
      <c r="M39" s="10"/>
      <c r="N39" s="10">
        <v>2679</v>
      </c>
      <c r="O39" s="10">
        <v>3134</v>
      </c>
      <c r="P39" s="10">
        <v>3027</v>
      </c>
      <c r="Q39" s="10">
        <v>3215</v>
      </c>
      <c r="R39" s="10">
        <v>3215</v>
      </c>
      <c r="S39" s="10">
        <v>3188</v>
      </c>
      <c r="T39" s="10">
        <v>2947</v>
      </c>
      <c r="U39" s="10">
        <v>3108</v>
      </c>
      <c r="V39" s="10"/>
      <c r="W39" s="10">
        <v>2947</v>
      </c>
    </row>
    <row r="40" spans="1:23" x14ac:dyDescent="0.2">
      <c r="A40" s="10" t="s">
        <v>51</v>
      </c>
      <c r="B40" s="10" t="s">
        <v>53</v>
      </c>
      <c r="C40" s="10" t="s">
        <v>40</v>
      </c>
      <c r="D40" s="14" t="s">
        <v>142</v>
      </c>
      <c r="E40" s="10" t="s">
        <v>122</v>
      </c>
      <c r="F40" s="10" t="s">
        <v>155</v>
      </c>
      <c r="G40" s="10">
        <v>8</v>
      </c>
      <c r="H40" s="16" t="s">
        <v>258</v>
      </c>
      <c r="I40" s="10" t="s">
        <v>333</v>
      </c>
      <c r="J40" s="10" t="s">
        <v>334</v>
      </c>
      <c r="K40" s="10" t="s">
        <v>35</v>
      </c>
      <c r="L40" s="10">
        <v>2839</v>
      </c>
      <c r="M40" s="10">
        <v>2839</v>
      </c>
    </row>
    <row r="41" spans="1:23" x14ac:dyDescent="0.2">
      <c r="A41" s="10" t="s">
        <v>51</v>
      </c>
      <c r="B41" s="10" t="s">
        <v>54</v>
      </c>
      <c r="C41" s="10" t="s">
        <v>44</v>
      </c>
      <c r="D41" s="14" t="s">
        <v>142</v>
      </c>
      <c r="E41" s="10" t="s">
        <v>122</v>
      </c>
      <c r="F41" s="10" t="s">
        <v>156</v>
      </c>
      <c r="G41" s="10">
        <v>8</v>
      </c>
      <c r="H41" s="16" t="s">
        <v>258</v>
      </c>
      <c r="I41" s="10" t="s">
        <v>335</v>
      </c>
      <c r="J41" s="10" t="s">
        <v>336</v>
      </c>
      <c r="K41" s="10" t="s">
        <v>35</v>
      </c>
      <c r="O41" s="10"/>
      <c r="P41" s="10">
        <v>3955</v>
      </c>
      <c r="Q41" s="10">
        <v>4163</v>
      </c>
      <c r="R41" s="10">
        <v>4163</v>
      </c>
      <c r="V41" s="10"/>
      <c r="W41" s="10">
        <v>3851</v>
      </c>
    </row>
    <row r="42" spans="1:23" x14ac:dyDescent="0.2">
      <c r="A42" s="10" t="s">
        <v>51</v>
      </c>
      <c r="B42" s="10" t="s">
        <v>54</v>
      </c>
      <c r="C42" s="10" t="s">
        <v>45</v>
      </c>
      <c r="D42" s="14" t="s">
        <v>142</v>
      </c>
      <c r="E42" s="10" t="s">
        <v>122</v>
      </c>
      <c r="F42" s="10" t="s">
        <v>156</v>
      </c>
      <c r="G42" s="10">
        <v>8</v>
      </c>
      <c r="H42" s="16" t="s">
        <v>258</v>
      </c>
      <c r="I42" s="10" t="s">
        <v>335</v>
      </c>
      <c r="J42" s="10" t="s">
        <v>336</v>
      </c>
      <c r="K42" s="10" t="s">
        <v>35</v>
      </c>
      <c r="L42" s="10">
        <v>3959</v>
      </c>
      <c r="M42" s="10">
        <v>3959</v>
      </c>
      <c r="N42" s="10">
        <v>3959</v>
      </c>
      <c r="O42" s="10">
        <v>4659</v>
      </c>
      <c r="R42" s="10"/>
      <c r="S42" s="10">
        <v>4593</v>
      </c>
      <c r="T42" s="10">
        <v>4379</v>
      </c>
      <c r="U42" s="10">
        <v>4606</v>
      </c>
    </row>
    <row r="43" spans="1:23" x14ac:dyDescent="0.2">
      <c r="A43" s="10" t="s">
        <v>55</v>
      </c>
      <c r="B43" s="10" t="s">
        <v>56</v>
      </c>
      <c r="C43" s="10" t="s">
        <v>45</v>
      </c>
      <c r="D43" s="14" t="s">
        <v>142</v>
      </c>
      <c r="E43" s="10" t="s">
        <v>122</v>
      </c>
      <c r="F43" s="10" t="s">
        <v>157</v>
      </c>
      <c r="G43" s="10">
        <v>12</v>
      </c>
      <c r="H43" s="16" t="s">
        <v>337</v>
      </c>
      <c r="I43" s="10" t="s">
        <v>338</v>
      </c>
      <c r="J43" s="10" t="s">
        <v>339</v>
      </c>
      <c r="K43" s="10" t="s">
        <v>35</v>
      </c>
      <c r="L43" s="10">
        <v>5929</v>
      </c>
      <c r="M43" s="10">
        <v>5929</v>
      </c>
      <c r="N43" s="10">
        <v>5929</v>
      </c>
      <c r="O43" s="10">
        <v>6955</v>
      </c>
      <c r="R43" s="10"/>
      <c r="S43" s="10">
        <v>6879</v>
      </c>
      <c r="T43" s="10">
        <v>6558</v>
      </c>
      <c r="U43" s="10">
        <v>6900</v>
      </c>
    </row>
    <row r="44" spans="1:23" x14ac:dyDescent="0.2">
      <c r="A44" s="10" t="s">
        <v>55</v>
      </c>
      <c r="B44" s="10" t="s">
        <v>56</v>
      </c>
      <c r="C44" s="10" t="s">
        <v>44</v>
      </c>
      <c r="D44" s="14" t="s">
        <v>142</v>
      </c>
      <c r="E44" s="10" t="s">
        <v>122</v>
      </c>
      <c r="F44" s="10" t="s">
        <v>157</v>
      </c>
      <c r="G44" s="10">
        <v>12</v>
      </c>
      <c r="H44" s="16" t="s">
        <v>337</v>
      </c>
      <c r="I44" s="10" t="s">
        <v>338</v>
      </c>
      <c r="J44" s="10" t="s">
        <v>339</v>
      </c>
      <c r="K44" s="10" t="s">
        <v>35</v>
      </c>
      <c r="O44" s="10"/>
      <c r="P44" s="10">
        <v>5915</v>
      </c>
      <c r="Q44" s="10">
        <v>6227</v>
      </c>
      <c r="R44" s="10">
        <v>6227</v>
      </c>
      <c r="V44" s="10"/>
      <c r="W44" s="10">
        <v>5760</v>
      </c>
    </row>
    <row r="45" spans="1:23" x14ac:dyDescent="0.2">
      <c r="A45" s="10" t="s">
        <v>57</v>
      </c>
      <c r="B45" s="10" t="s">
        <v>58</v>
      </c>
      <c r="C45" s="10" t="s">
        <v>37</v>
      </c>
      <c r="D45" s="14" t="s">
        <v>142</v>
      </c>
      <c r="E45" s="10" t="s">
        <v>122</v>
      </c>
      <c r="F45" s="10" t="s">
        <v>158</v>
      </c>
      <c r="G45" s="10">
        <v>16</v>
      </c>
      <c r="H45" s="16" t="s">
        <v>265</v>
      </c>
      <c r="I45" s="10" t="s">
        <v>340</v>
      </c>
      <c r="J45" s="10" t="s">
        <v>341</v>
      </c>
      <c r="K45" s="10" t="s">
        <v>35</v>
      </c>
      <c r="L45" s="10">
        <v>4629</v>
      </c>
      <c r="M45" s="10">
        <v>4629</v>
      </c>
      <c r="N45" s="10">
        <v>4629</v>
      </c>
      <c r="O45" s="10">
        <v>5601</v>
      </c>
      <c r="P45" s="10">
        <v>4860</v>
      </c>
      <c r="Q45" s="10">
        <v>5601</v>
      </c>
      <c r="R45" s="10">
        <v>5323</v>
      </c>
      <c r="S45" s="10">
        <v>5555</v>
      </c>
      <c r="T45" s="10">
        <v>5138</v>
      </c>
      <c r="U45" s="10">
        <v>5416</v>
      </c>
    </row>
    <row r="46" spans="1:23" x14ac:dyDescent="0.2">
      <c r="A46" s="10" t="s">
        <v>57</v>
      </c>
      <c r="B46" s="10" t="s">
        <v>58</v>
      </c>
      <c r="C46" s="10" t="s">
        <v>39</v>
      </c>
      <c r="D46" s="14" t="s">
        <v>142</v>
      </c>
      <c r="E46" s="10" t="s">
        <v>121</v>
      </c>
      <c r="F46" s="10" t="s">
        <v>158</v>
      </c>
      <c r="G46" s="10">
        <v>16</v>
      </c>
      <c r="H46" s="16" t="s">
        <v>265</v>
      </c>
      <c r="I46" s="10" t="s">
        <v>340</v>
      </c>
      <c r="J46" s="10" t="s">
        <v>341</v>
      </c>
      <c r="K46" s="10" t="s">
        <v>35</v>
      </c>
      <c r="L46" s="10">
        <v>4499</v>
      </c>
      <c r="M46" s="10"/>
      <c r="N46" s="10">
        <v>4499</v>
      </c>
      <c r="O46" s="10"/>
      <c r="P46" s="10"/>
      <c r="Q46" s="10"/>
      <c r="R46" s="10"/>
      <c r="S46" s="10">
        <v>5365</v>
      </c>
      <c r="T46" s="10"/>
    </row>
    <row r="47" spans="1:23" x14ac:dyDescent="0.2">
      <c r="A47" s="10" t="s">
        <v>57</v>
      </c>
      <c r="B47" s="10" t="s">
        <v>59</v>
      </c>
      <c r="C47" s="10" t="s">
        <v>43</v>
      </c>
      <c r="D47" s="14" t="s">
        <v>142</v>
      </c>
      <c r="E47" s="10" t="s">
        <v>121</v>
      </c>
      <c r="F47" s="10" t="s">
        <v>159</v>
      </c>
      <c r="G47" s="10">
        <v>16</v>
      </c>
      <c r="H47" s="16" t="s">
        <v>265</v>
      </c>
      <c r="I47" s="10" t="s">
        <v>313</v>
      </c>
      <c r="J47" s="10" t="s">
        <v>342</v>
      </c>
      <c r="K47" s="10" t="s">
        <v>35</v>
      </c>
      <c r="L47" s="10">
        <v>5319</v>
      </c>
      <c r="M47" s="10"/>
      <c r="N47" s="10">
        <v>5319</v>
      </c>
      <c r="O47" s="10"/>
      <c r="P47" s="10">
        <v>6035</v>
      </c>
      <c r="R47" s="10"/>
      <c r="S47" s="10">
        <v>6342</v>
      </c>
      <c r="V47" s="10"/>
      <c r="W47" s="10">
        <v>5862</v>
      </c>
    </row>
    <row r="48" spans="1:23" x14ac:dyDescent="0.2">
      <c r="A48" s="10" t="s">
        <v>57</v>
      </c>
      <c r="B48" s="10" t="s">
        <v>59</v>
      </c>
      <c r="C48" s="10" t="s">
        <v>41</v>
      </c>
      <c r="D48" s="14" t="s">
        <v>142</v>
      </c>
      <c r="E48" s="10" t="s">
        <v>122</v>
      </c>
      <c r="F48" s="10" t="s">
        <v>159</v>
      </c>
      <c r="G48" s="10">
        <v>16</v>
      </c>
      <c r="H48" s="16" t="s">
        <v>265</v>
      </c>
      <c r="I48" s="10" t="s">
        <v>313</v>
      </c>
      <c r="J48" s="10" t="s">
        <v>342</v>
      </c>
      <c r="K48" s="10" t="s">
        <v>35</v>
      </c>
      <c r="M48" s="10"/>
      <c r="N48" s="10">
        <v>5319</v>
      </c>
      <c r="O48" s="10">
        <v>6223</v>
      </c>
      <c r="P48" s="10">
        <v>6011</v>
      </c>
      <c r="Q48" s="10">
        <v>6383</v>
      </c>
      <c r="R48" s="10">
        <v>6383</v>
      </c>
      <c r="S48" s="10">
        <v>6330</v>
      </c>
      <c r="T48" s="10">
        <v>5851</v>
      </c>
      <c r="U48" s="10">
        <v>6170</v>
      </c>
      <c r="V48" s="10"/>
      <c r="W48" s="10">
        <v>5851</v>
      </c>
    </row>
    <row r="49" spans="1:23" x14ac:dyDescent="0.2">
      <c r="A49" s="10" t="s">
        <v>57</v>
      </c>
      <c r="B49" s="10" t="s">
        <v>59</v>
      </c>
      <c r="C49" s="10" t="s">
        <v>40</v>
      </c>
      <c r="D49" s="14" t="s">
        <v>142</v>
      </c>
      <c r="E49" s="10" t="s">
        <v>122</v>
      </c>
      <c r="F49" s="10" t="s">
        <v>159</v>
      </c>
      <c r="G49" s="10">
        <v>16</v>
      </c>
      <c r="H49" s="16" t="s">
        <v>265</v>
      </c>
      <c r="I49" s="10" t="s">
        <v>313</v>
      </c>
      <c r="J49" s="10" t="s">
        <v>342</v>
      </c>
      <c r="K49" s="10" t="s">
        <v>35</v>
      </c>
      <c r="L49" s="10">
        <v>5639</v>
      </c>
      <c r="M49" s="10">
        <v>5639</v>
      </c>
    </row>
    <row r="50" spans="1:23" x14ac:dyDescent="0.2">
      <c r="A50" s="10" t="s">
        <v>60</v>
      </c>
      <c r="B50" s="10" t="s">
        <v>61</v>
      </c>
      <c r="C50" s="10" t="s">
        <v>45</v>
      </c>
      <c r="D50" s="14" t="s">
        <v>142</v>
      </c>
      <c r="E50" s="10" t="s">
        <v>122</v>
      </c>
      <c r="F50" s="10" t="s">
        <v>160</v>
      </c>
      <c r="G50" s="10">
        <v>24</v>
      </c>
      <c r="H50" s="16" t="s">
        <v>343</v>
      </c>
      <c r="I50" s="10" t="s">
        <v>344</v>
      </c>
      <c r="J50" s="10" t="s">
        <v>345</v>
      </c>
      <c r="K50" s="10" t="s">
        <v>35</v>
      </c>
      <c r="L50" s="10">
        <v>11829</v>
      </c>
      <c r="M50" s="10">
        <v>11829</v>
      </c>
      <c r="N50" s="10">
        <v>11829</v>
      </c>
      <c r="O50" s="10">
        <v>13876</v>
      </c>
      <c r="R50" s="10"/>
      <c r="S50" s="10">
        <v>13727</v>
      </c>
      <c r="T50" s="10">
        <v>13085</v>
      </c>
      <c r="U50" s="10">
        <v>13767</v>
      </c>
    </row>
    <row r="51" spans="1:23" x14ac:dyDescent="0.2">
      <c r="A51" s="10" t="s">
        <v>60</v>
      </c>
      <c r="B51" s="10" t="s">
        <v>61</v>
      </c>
      <c r="C51" s="10" t="s">
        <v>44</v>
      </c>
      <c r="D51" s="14" t="s">
        <v>142</v>
      </c>
      <c r="E51" s="10" t="s">
        <v>122</v>
      </c>
      <c r="F51" s="10" t="s">
        <v>160</v>
      </c>
      <c r="G51" s="10">
        <v>24</v>
      </c>
      <c r="H51" s="16" t="s">
        <v>343</v>
      </c>
      <c r="I51" s="10" t="s">
        <v>344</v>
      </c>
      <c r="J51" s="10" t="s">
        <v>345</v>
      </c>
      <c r="K51" s="10" t="s">
        <v>35</v>
      </c>
      <c r="O51" s="10"/>
      <c r="P51" s="10">
        <v>11787</v>
      </c>
      <c r="Q51" s="10">
        <v>12407</v>
      </c>
      <c r="R51" s="10">
        <v>12407</v>
      </c>
      <c r="V51" s="10"/>
      <c r="W51" s="10">
        <v>11477</v>
      </c>
    </row>
    <row r="52" spans="1:23" x14ac:dyDescent="0.2">
      <c r="A52" s="10" t="s">
        <v>62</v>
      </c>
      <c r="B52" s="10" t="s">
        <v>63</v>
      </c>
      <c r="C52" s="10" t="s">
        <v>39</v>
      </c>
      <c r="D52" s="14" t="s">
        <v>142</v>
      </c>
      <c r="E52" s="10" t="s">
        <v>121</v>
      </c>
      <c r="F52" s="10" t="s">
        <v>161</v>
      </c>
      <c r="G52" s="10">
        <v>32</v>
      </c>
      <c r="H52" s="16" t="s">
        <v>272</v>
      </c>
      <c r="I52" s="10" t="s">
        <v>346</v>
      </c>
      <c r="J52" s="10" t="s">
        <v>347</v>
      </c>
      <c r="K52" s="10" t="s">
        <v>35</v>
      </c>
      <c r="L52" s="10">
        <v>8979</v>
      </c>
      <c r="M52" s="10"/>
      <c r="N52" s="10">
        <v>8979</v>
      </c>
      <c r="R52" s="10"/>
      <c r="S52" s="10">
        <v>10706</v>
      </c>
    </row>
    <row r="53" spans="1:23" x14ac:dyDescent="0.2">
      <c r="A53" s="10" t="s">
        <v>62</v>
      </c>
      <c r="B53" s="10" t="s">
        <v>63</v>
      </c>
      <c r="C53" s="10" t="s">
        <v>37</v>
      </c>
      <c r="D53" s="14" t="s">
        <v>142</v>
      </c>
      <c r="E53" s="10" t="s">
        <v>122</v>
      </c>
      <c r="F53" s="10" t="s">
        <v>161</v>
      </c>
      <c r="G53" s="10">
        <v>32</v>
      </c>
      <c r="H53" s="16" t="s">
        <v>272</v>
      </c>
      <c r="I53" s="10" t="s">
        <v>346</v>
      </c>
      <c r="J53" s="10" t="s">
        <v>347</v>
      </c>
      <c r="K53" s="10" t="s">
        <v>35</v>
      </c>
      <c r="L53" s="10">
        <v>9229</v>
      </c>
      <c r="M53" s="10">
        <v>9229</v>
      </c>
      <c r="N53" s="10">
        <v>9229</v>
      </c>
      <c r="O53" s="10">
        <v>11167</v>
      </c>
      <c r="P53" s="10">
        <v>9690</v>
      </c>
      <c r="Q53" s="10">
        <v>11167</v>
      </c>
      <c r="R53" s="10">
        <v>10613</v>
      </c>
      <c r="S53" s="10">
        <v>11075</v>
      </c>
      <c r="T53" s="10">
        <v>10244</v>
      </c>
      <c r="U53" s="10">
        <v>10798</v>
      </c>
    </row>
    <row r="54" spans="1:23" x14ac:dyDescent="0.2">
      <c r="A54" s="10" t="s">
        <v>62</v>
      </c>
      <c r="B54" s="10" t="s">
        <v>56</v>
      </c>
      <c r="C54" s="10" t="s">
        <v>40</v>
      </c>
      <c r="D54" s="14" t="s">
        <v>142</v>
      </c>
      <c r="E54" s="10" t="s">
        <v>122</v>
      </c>
      <c r="F54" s="10" t="s">
        <v>162</v>
      </c>
      <c r="G54" s="10">
        <v>32</v>
      </c>
      <c r="H54" s="16" t="s">
        <v>272</v>
      </c>
      <c r="I54" s="10" t="s">
        <v>338</v>
      </c>
      <c r="J54" s="10" t="s">
        <v>348</v>
      </c>
      <c r="K54" s="10" t="s">
        <v>35</v>
      </c>
      <c r="L54" s="10">
        <v>11249</v>
      </c>
      <c r="M54" s="10">
        <v>11249</v>
      </c>
    </row>
    <row r="55" spans="1:23" x14ac:dyDescent="0.2">
      <c r="A55" s="10" t="s">
        <v>62</v>
      </c>
      <c r="B55" s="10" t="s">
        <v>56</v>
      </c>
      <c r="C55" s="10" t="s">
        <v>41</v>
      </c>
      <c r="D55" s="14" t="s">
        <v>142</v>
      </c>
      <c r="E55" s="10" t="s">
        <v>122</v>
      </c>
      <c r="F55" s="10" t="s">
        <v>162</v>
      </c>
      <c r="G55" s="10">
        <v>32</v>
      </c>
      <c r="H55" s="16" t="s">
        <v>272</v>
      </c>
      <c r="I55" s="10" t="s">
        <v>338</v>
      </c>
      <c r="J55" s="10" t="s">
        <v>348</v>
      </c>
      <c r="K55" s="10" t="s">
        <v>35</v>
      </c>
      <c r="M55" s="10"/>
      <c r="N55" s="10">
        <v>10609</v>
      </c>
      <c r="O55" s="10">
        <v>12413</v>
      </c>
      <c r="P55" s="10">
        <v>11988</v>
      </c>
      <c r="Q55" s="10">
        <v>12731</v>
      </c>
      <c r="R55" s="10">
        <v>12731</v>
      </c>
      <c r="S55" s="10">
        <v>12625</v>
      </c>
      <c r="T55" s="10">
        <v>11670</v>
      </c>
      <c r="U55" s="10">
        <v>12306</v>
      </c>
      <c r="V55" s="10"/>
      <c r="W55" s="10">
        <v>11670</v>
      </c>
    </row>
    <row r="56" spans="1:23" x14ac:dyDescent="0.2">
      <c r="A56" s="10" t="s">
        <v>62</v>
      </c>
      <c r="B56" s="10" t="s">
        <v>56</v>
      </c>
      <c r="C56" s="10" t="s">
        <v>43</v>
      </c>
      <c r="D56" s="14" t="s">
        <v>142</v>
      </c>
      <c r="E56" s="10" t="s">
        <v>121</v>
      </c>
      <c r="F56" s="10" t="s">
        <v>162</v>
      </c>
      <c r="G56" s="10">
        <v>32</v>
      </c>
      <c r="H56" s="16" t="s">
        <v>272</v>
      </c>
      <c r="I56" s="10" t="s">
        <v>338</v>
      </c>
      <c r="J56" s="10" t="s">
        <v>348</v>
      </c>
      <c r="K56" s="10" t="s">
        <v>35</v>
      </c>
      <c r="L56" s="10">
        <v>10609</v>
      </c>
      <c r="M56" s="10"/>
      <c r="N56" s="10">
        <v>10609</v>
      </c>
      <c r="O56" s="10"/>
      <c r="P56" s="10">
        <v>12035</v>
      </c>
      <c r="R56" s="10"/>
      <c r="S56" s="10">
        <v>12651</v>
      </c>
      <c r="V56" s="10"/>
      <c r="W56" s="10">
        <v>11692</v>
      </c>
    </row>
    <row r="57" spans="1:23" x14ac:dyDescent="0.2">
      <c r="A57" s="10" t="s">
        <v>64</v>
      </c>
      <c r="B57" s="10" t="s">
        <v>65</v>
      </c>
      <c r="C57" s="10" t="s">
        <v>39</v>
      </c>
      <c r="D57" s="14" t="s">
        <v>142</v>
      </c>
      <c r="E57" s="10" t="s">
        <v>121</v>
      </c>
      <c r="F57" s="10" t="s">
        <v>163</v>
      </c>
      <c r="G57" s="10">
        <v>48</v>
      </c>
      <c r="H57" s="16" t="s">
        <v>278</v>
      </c>
      <c r="I57" s="10" t="s">
        <v>349</v>
      </c>
      <c r="J57" s="10" t="s">
        <v>350</v>
      </c>
      <c r="K57" s="10" t="s">
        <v>35</v>
      </c>
      <c r="L57" s="10">
        <v>13449</v>
      </c>
      <c r="M57" s="10"/>
      <c r="N57" s="10">
        <v>13449</v>
      </c>
      <c r="O57" s="10"/>
      <c r="P57" s="10"/>
      <c r="Q57" s="10"/>
      <c r="R57" s="10"/>
      <c r="S57" s="10">
        <v>16038</v>
      </c>
      <c r="T57" s="10"/>
    </row>
    <row r="58" spans="1:23" x14ac:dyDescent="0.2">
      <c r="A58" s="10" t="s">
        <v>64</v>
      </c>
      <c r="B58" s="10" t="s">
        <v>65</v>
      </c>
      <c r="C58" s="10" t="s">
        <v>37</v>
      </c>
      <c r="D58" s="14" t="s">
        <v>142</v>
      </c>
      <c r="E58" s="10" t="s">
        <v>122</v>
      </c>
      <c r="F58" s="10" t="s">
        <v>163</v>
      </c>
      <c r="G58" s="10">
        <v>48</v>
      </c>
      <c r="H58" s="16" t="s">
        <v>278</v>
      </c>
      <c r="I58" s="10" t="s">
        <v>349</v>
      </c>
      <c r="J58" s="10" t="s">
        <v>350</v>
      </c>
      <c r="K58" s="10" t="s">
        <v>35</v>
      </c>
      <c r="L58" s="10">
        <v>13829</v>
      </c>
      <c r="M58" s="10">
        <v>13829</v>
      </c>
      <c r="N58" s="10">
        <v>13829</v>
      </c>
      <c r="O58" s="10">
        <v>16733</v>
      </c>
      <c r="P58" s="10">
        <v>14520</v>
      </c>
      <c r="Q58" s="10">
        <v>16733</v>
      </c>
      <c r="R58" s="10">
        <v>15903</v>
      </c>
      <c r="S58" s="10">
        <v>16595</v>
      </c>
      <c r="T58" s="10">
        <v>15350</v>
      </c>
      <c r="U58" s="10">
        <v>16180</v>
      </c>
    </row>
    <row r="59" spans="1:23" x14ac:dyDescent="0.2">
      <c r="A59" s="10" t="s">
        <v>64</v>
      </c>
      <c r="B59" s="10" t="s">
        <v>66</v>
      </c>
      <c r="C59" s="10" t="s">
        <v>43</v>
      </c>
      <c r="D59" s="14" t="s">
        <v>142</v>
      </c>
      <c r="E59" s="10" t="s">
        <v>121</v>
      </c>
      <c r="F59" s="10" t="s">
        <v>164</v>
      </c>
      <c r="G59" s="10">
        <v>48</v>
      </c>
      <c r="H59" s="16" t="s">
        <v>278</v>
      </c>
      <c r="I59" s="10" t="s">
        <v>351</v>
      </c>
      <c r="J59" s="10" t="s">
        <v>352</v>
      </c>
      <c r="K59" s="10" t="s">
        <v>35</v>
      </c>
      <c r="L59" s="10">
        <v>15899</v>
      </c>
      <c r="M59" s="10"/>
      <c r="N59" s="10">
        <v>15899</v>
      </c>
      <c r="O59" s="10"/>
      <c r="P59" s="10">
        <v>18036</v>
      </c>
      <c r="R59" s="10"/>
      <c r="S59" s="10">
        <v>18953</v>
      </c>
      <c r="V59" s="10"/>
      <c r="W59" s="10">
        <v>17522</v>
      </c>
    </row>
    <row r="60" spans="1:23" x14ac:dyDescent="0.2">
      <c r="A60" s="10" t="s">
        <v>64</v>
      </c>
      <c r="B60" s="10" t="s">
        <v>66</v>
      </c>
      <c r="C60" s="10" t="s">
        <v>41</v>
      </c>
      <c r="D60" s="14" t="s">
        <v>142</v>
      </c>
      <c r="E60" s="10" t="s">
        <v>122</v>
      </c>
      <c r="F60" s="10" t="s">
        <v>164</v>
      </c>
      <c r="G60" s="10">
        <v>48</v>
      </c>
      <c r="H60" s="16" t="s">
        <v>278</v>
      </c>
      <c r="I60" s="10" t="s">
        <v>351</v>
      </c>
      <c r="J60" s="10" t="s">
        <v>352</v>
      </c>
      <c r="K60" s="10" t="s">
        <v>35</v>
      </c>
      <c r="M60" s="10"/>
      <c r="N60" s="10">
        <v>15899</v>
      </c>
      <c r="O60" s="10">
        <v>18602</v>
      </c>
      <c r="P60" s="10">
        <v>17966</v>
      </c>
      <c r="Q60" s="10">
        <v>19079</v>
      </c>
      <c r="R60" s="10">
        <v>19079</v>
      </c>
      <c r="S60" s="10">
        <v>18920</v>
      </c>
      <c r="T60" s="10">
        <v>17489</v>
      </c>
      <c r="U60" s="10">
        <v>18443</v>
      </c>
      <c r="V60" s="10"/>
      <c r="W60" s="10">
        <v>17489</v>
      </c>
    </row>
    <row r="61" spans="1:23" x14ac:dyDescent="0.2">
      <c r="A61" s="10" t="s">
        <v>64</v>
      </c>
      <c r="B61" s="10" t="s">
        <v>66</v>
      </c>
      <c r="C61" s="10" t="s">
        <v>40</v>
      </c>
      <c r="D61" s="14" t="s">
        <v>142</v>
      </c>
      <c r="E61" s="10" t="s">
        <v>122</v>
      </c>
      <c r="F61" s="10" t="s">
        <v>164</v>
      </c>
      <c r="G61" s="10">
        <v>48</v>
      </c>
      <c r="H61" s="16" t="s">
        <v>278</v>
      </c>
      <c r="I61" s="10" t="s">
        <v>351</v>
      </c>
      <c r="J61" s="10" t="s">
        <v>352</v>
      </c>
      <c r="K61" s="10" t="s">
        <v>35</v>
      </c>
      <c r="L61" s="10">
        <v>16859</v>
      </c>
      <c r="M61" s="10">
        <v>16859</v>
      </c>
    </row>
    <row r="62" spans="1:23" x14ac:dyDescent="0.2">
      <c r="A62" s="10" t="s">
        <v>64</v>
      </c>
      <c r="B62" s="10" t="s">
        <v>67</v>
      </c>
      <c r="C62" s="10" t="s">
        <v>45</v>
      </c>
      <c r="D62" s="14" t="s">
        <v>142</v>
      </c>
      <c r="E62" s="10" t="s">
        <v>122</v>
      </c>
      <c r="F62" s="10" t="s">
        <v>165</v>
      </c>
      <c r="G62" s="10">
        <v>48</v>
      </c>
      <c r="H62" s="16" t="s">
        <v>278</v>
      </c>
      <c r="I62" s="10" t="s">
        <v>353</v>
      </c>
      <c r="J62" s="10" t="s">
        <v>354</v>
      </c>
      <c r="K62" s="10" t="s">
        <v>35</v>
      </c>
      <c r="L62" s="10">
        <v>23629</v>
      </c>
      <c r="M62" s="10">
        <v>23629</v>
      </c>
      <c r="N62" s="10">
        <v>23629</v>
      </c>
      <c r="O62" s="10">
        <v>27813</v>
      </c>
      <c r="P62" s="10"/>
      <c r="Q62" s="10"/>
      <c r="R62" s="10"/>
      <c r="S62" s="10">
        <v>27418</v>
      </c>
      <c r="T62" s="10">
        <v>26138</v>
      </c>
      <c r="U62" s="10">
        <v>27505</v>
      </c>
    </row>
    <row r="63" spans="1:23" x14ac:dyDescent="0.2">
      <c r="A63" s="10" t="s">
        <v>64</v>
      </c>
      <c r="B63" s="10" t="s">
        <v>67</v>
      </c>
      <c r="C63" s="10" t="s">
        <v>44</v>
      </c>
      <c r="D63" s="14" t="s">
        <v>142</v>
      </c>
      <c r="E63" s="10" t="s">
        <v>122</v>
      </c>
      <c r="F63" s="10" t="s">
        <v>165</v>
      </c>
      <c r="G63" s="10">
        <v>48</v>
      </c>
      <c r="H63" s="16" t="s">
        <v>278</v>
      </c>
      <c r="I63" s="10" t="s">
        <v>353</v>
      </c>
      <c r="J63" s="10" t="s">
        <v>354</v>
      </c>
      <c r="K63" s="10" t="s">
        <v>35</v>
      </c>
      <c r="L63" s="10"/>
      <c r="O63" s="10"/>
      <c r="P63" s="10">
        <v>23540</v>
      </c>
      <c r="Q63" s="10"/>
      <c r="R63" s="10">
        <v>24779</v>
      </c>
      <c r="V63" s="10"/>
      <c r="W63" s="10">
        <v>22921</v>
      </c>
    </row>
    <row r="64" spans="1:23" x14ac:dyDescent="0.2">
      <c r="A64" s="10" t="s">
        <v>68</v>
      </c>
      <c r="B64" s="10" t="s">
        <v>69</v>
      </c>
      <c r="C64" s="10" t="s">
        <v>37</v>
      </c>
      <c r="D64" s="14" t="s">
        <v>142</v>
      </c>
      <c r="E64" s="10" t="s">
        <v>122</v>
      </c>
      <c r="F64" s="10" t="s">
        <v>166</v>
      </c>
      <c r="G64" s="10">
        <v>64</v>
      </c>
      <c r="H64" s="16" t="s">
        <v>284</v>
      </c>
      <c r="I64" s="10" t="s">
        <v>355</v>
      </c>
      <c r="J64" s="10" t="s">
        <v>356</v>
      </c>
      <c r="K64" s="10" t="s">
        <v>35</v>
      </c>
      <c r="L64" s="10">
        <v>18439</v>
      </c>
      <c r="M64" s="10">
        <v>18439</v>
      </c>
      <c r="N64" s="10">
        <v>18439</v>
      </c>
      <c r="O64" s="10">
        <v>22311</v>
      </c>
      <c r="P64" s="10">
        <v>19361</v>
      </c>
      <c r="Q64" s="10">
        <v>22311</v>
      </c>
      <c r="R64" s="10">
        <v>21205</v>
      </c>
      <c r="S64" s="10">
        <v>22127</v>
      </c>
      <c r="T64" s="10">
        <v>20467</v>
      </c>
      <c r="U64" s="10">
        <v>21574</v>
      </c>
    </row>
    <row r="65" spans="1:23" x14ac:dyDescent="0.2">
      <c r="A65" s="10" t="s">
        <v>68</v>
      </c>
      <c r="B65" s="10" t="s">
        <v>69</v>
      </c>
      <c r="C65" s="10" t="s">
        <v>39</v>
      </c>
      <c r="D65" s="14" t="s">
        <v>142</v>
      </c>
      <c r="E65" s="10" t="s">
        <v>121</v>
      </c>
      <c r="F65" s="10" t="s">
        <v>166</v>
      </c>
      <c r="G65" s="10">
        <v>64</v>
      </c>
      <c r="H65" s="16" t="s">
        <v>284</v>
      </c>
      <c r="I65" s="10" t="s">
        <v>355</v>
      </c>
      <c r="J65" s="10" t="s">
        <v>356</v>
      </c>
      <c r="K65" s="10" t="s">
        <v>35</v>
      </c>
      <c r="L65" s="10">
        <v>17919</v>
      </c>
      <c r="M65" s="10"/>
      <c r="N65" s="10">
        <v>17919</v>
      </c>
      <c r="R65" s="10"/>
      <c r="S65" s="10">
        <v>21363</v>
      </c>
    </row>
    <row r="66" spans="1:23" x14ac:dyDescent="0.2">
      <c r="A66" s="10" t="s">
        <v>68</v>
      </c>
      <c r="B66" s="10" t="s">
        <v>61</v>
      </c>
      <c r="C66" s="10" t="s">
        <v>43</v>
      </c>
      <c r="D66" s="14" t="s">
        <v>142</v>
      </c>
      <c r="E66" s="10" t="s">
        <v>121</v>
      </c>
      <c r="F66" s="10" t="s">
        <v>167</v>
      </c>
      <c r="G66" s="10">
        <v>64</v>
      </c>
      <c r="H66" s="16" t="s">
        <v>284</v>
      </c>
      <c r="I66" s="10" t="s">
        <v>344</v>
      </c>
      <c r="J66" s="10" t="s">
        <v>357</v>
      </c>
      <c r="K66" s="10" t="s">
        <v>35</v>
      </c>
      <c r="L66" s="10">
        <v>21189</v>
      </c>
      <c r="N66" s="10">
        <v>21189</v>
      </c>
      <c r="O66" s="10"/>
      <c r="P66" s="10">
        <v>24042</v>
      </c>
      <c r="R66" s="10"/>
      <c r="S66" s="10">
        <v>25264</v>
      </c>
      <c r="U66" s="10"/>
      <c r="W66" s="10">
        <v>23352</v>
      </c>
    </row>
    <row r="67" spans="1:23" x14ac:dyDescent="0.2">
      <c r="A67" s="10" t="s">
        <v>68</v>
      </c>
      <c r="B67" s="10" t="s">
        <v>61</v>
      </c>
      <c r="C67" s="10" t="s">
        <v>40</v>
      </c>
      <c r="D67" s="14" t="s">
        <v>142</v>
      </c>
      <c r="E67" s="10" t="s">
        <v>122</v>
      </c>
      <c r="F67" s="10" t="s">
        <v>167</v>
      </c>
      <c r="G67" s="10">
        <v>64</v>
      </c>
      <c r="H67" s="16" t="s">
        <v>284</v>
      </c>
      <c r="I67" s="10" t="s">
        <v>344</v>
      </c>
      <c r="J67" s="10" t="s">
        <v>357</v>
      </c>
      <c r="K67" s="10" t="s">
        <v>35</v>
      </c>
      <c r="L67" s="10">
        <v>22469</v>
      </c>
      <c r="M67" s="10">
        <v>22469</v>
      </c>
      <c r="N67" s="10"/>
      <c r="O67" s="10"/>
      <c r="P67" s="10"/>
      <c r="Q67" s="10"/>
      <c r="R67" s="10"/>
      <c r="S67" s="10"/>
      <c r="T67" s="10"/>
      <c r="V67" s="10"/>
    </row>
    <row r="68" spans="1:23" x14ac:dyDescent="0.2">
      <c r="A68" s="10" t="s">
        <v>68</v>
      </c>
      <c r="B68" s="10" t="s">
        <v>61</v>
      </c>
      <c r="C68" s="10" t="s">
        <v>41</v>
      </c>
      <c r="D68" s="14" t="s">
        <v>142</v>
      </c>
      <c r="E68" s="10" t="s">
        <v>122</v>
      </c>
      <c r="F68" s="10" t="s">
        <v>167</v>
      </c>
      <c r="G68" s="10">
        <v>64</v>
      </c>
      <c r="H68" s="16" t="s">
        <v>284</v>
      </c>
      <c r="I68" s="10" t="s">
        <v>344</v>
      </c>
      <c r="J68" s="10" t="s">
        <v>357</v>
      </c>
      <c r="K68" s="10" t="s">
        <v>35</v>
      </c>
      <c r="M68" s="10"/>
      <c r="N68" s="10">
        <v>21179</v>
      </c>
      <c r="O68" s="10">
        <v>24779</v>
      </c>
      <c r="P68" s="10">
        <v>23932</v>
      </c>
      <c r="Q68" s="10">
        <v>25415</v>
      </c>
      <c r="R68" s="10">
        <v>25415</v>
      </c>
      <c r="S68" s="10">
        <v>25203</v>
      </c>
      <c r="T68" s="10">
        <v>23297</v>
      </c>
      <c r="U68" s="10">
        <v>24568</v>
      </c>
      <c r="V68" s="10"/>
      <c r="W68" s="10">
        <v>23297</v>
      </c>
    </row>
    <row r="69" spans="1:23" x14ac:dyDescent="0.2">
      <c r="A69" s="10" t="s">
        <v>70</v>
      </c>
      <c r="B69" s="10" t="s">
        <v>71</v>
      </c>
      <c r="C69" s="10" t="s">
        <v>45</v>
      </c>
      <c r="D69" s="14" t="s">
        <v>142</v>
      </c>
      <c r="E69" s="10" t="s">
        <v>122</v>
      </c>
      <c r="F69" s="10" t="s">
        <v>168</v>
      </c>
      <c r="G69" s="10">
        <v>72</v>
      </c>
      <c r="H69" s="16" t="s">
        <v>317</v>
      </c>
      <c r="I69" s="10" t="s">
        <v>358</v>
      </c>
      <c r="J69" s="10" t="s">
        <v>359</v>
      </c>
      <c r="K69" s="10" t="s">
        <v>35</v>
      </c>
      <c r="L69" s="10">
        <v>35429</v>
      </c>
      <c r="M69" s="10">
        <v>35429</v>
      </c>
      <c r="N69" s="10">
        <v>35429</v>
      </c>
      <c r="O69" s="10">
        <v>41699</v>
      </c>
      <c r="Q69" s="10"/>
      <c r="R69" s="10"/>
      <c r="S69" s="10">
        <v>41116</v>
      </c>
      <c r="T69" s="10">
        <v>41103</v>
      </c>
      <c r="U69" s="10">
        <v>41227</v>
      </c>
    </row>
    <row r="70" spans="1:23" x14ac:dyDescent="0.2">
      <c r="A70" s="10" t="s">
        <v>72</v>
      </c>
      <c r="B70" s="10" t="s">
        <v>73</v>
      </c>
      <c r="C70" s="10" t="s">
        <v>37</v>
      </c>
      <c r="D70" s="14" t="s">
        <v>142</v>
      </c>
      <c r="E70" s="10" t="s">
        <v>122</v>
      </c>
      <c r="F70" s="10" t="s">
        <v>169</v>
      </c>
      <c r="G70" s="10">
        <v>96</v>
      </c>
      <c r="H70" s="16" t="s">
        <v>294</v>
      </c>
      <c r="I70" s="10" t="s">
        <v>360</v>
      </c>
      <c r="J70" s="10" t="s">
        <v>361</v>
      </c>
      <c r="K70" s="10" t="s">
        <v>35</v>
      </c>
      <c r="L70" s="10">
        <v>27639</v>
      </c>
      <c r="M70" s="10">
        <v>27639</v>
      </c>
      <c r="N70" s="10">
        <v>27639</v>
      </c>
      <c r="O70" s="10">
        <v>33443</v>
      </c>
      <c r="P70" s="10">
        <v>29021</v>
      </c>
      <c r="Q70" s="10">
        <v>33443</v>
      </c>
      <c r="R70" s="10">
        <v>31785</v>
      </c>
      <c r="S70" s="10">
        <v>33167</v>
      </c>
      <c r="T70" s="10">
        <v>30679</v>
      </c>
      <c r="U70" s="10">
        <v>32338</v>
      </c>
    </row>
    <row r="71" spans="1:23" x14ac:dyDescent="0.2">
      <c r="A71" s="10" t="s">
        <v>72</v>
      </c>
      <c r="B71" s="10" t="s">
        <v>73</v>
      </c>
      <c r="C71" s="10" t="s">
        <v>39</v>
      </c>
      <c r="D71" s="14" t="s">
        <v>142</v>
      </c>
      <c r="E71" s="10" t="s">
        <v>121</v>
      </c>
      <c r="F71" s="10" t="s">
        <v>169</v>
      </c>
      <c r="G71" s="10">
        <v>96</v>
      </c>
      <c r="H71" s="16" t="s">
        <v>294</v>
      </c>
      <c r="I71" s="10" t="s">
        <v>360</v>
      </c>
      <c r="J71" s="10" t="s">
        <v>361</v>
      </c>
      <c r="K71" s="10" t="s">
        <v>35</v>
      </c>
      <c r="L71" s="10">
        <v>26869</v>
      </c>
      <c r="M71" s="10"/>
      <c r="N71" s="10">
        <v>26869</v>
      </c>
      <c r="R71" s="10"/>
      <c r="S71" s="10">
        <v>32043</v>
      </c>
    </row>
    <row r="72" spans="1:23" x14ac:dyDescent="0.2">
      <c r="A72" s="10" t="s">
        <v>72</v>
      </c>
      <c r="B72" s="10" t="s">
        <v>74</v>
      </c>
      <c r="C72" s="10" t="s">
        <v>41</v>
      </c>
      <c r="D72" s="14" t="s">
        <v>142</v>
      </c>
      <c r="E72" s="10" t="s">
        <v>122</v>
      </c>
      <c r="F72" s="10" t="s">
        <v>170</v>
      </c>
      <c r="G72" s="10">
        <v>96</v>
      </c>
      <c r="H72" s="16" t="s">
        <v>294</v>
      </c>
      <c r="I72" s="10" t="s">
        <v>362</v>
      </c>
      <c r="J72" s="10" t="s">
        <v>363</v>
      </c>
      <c r="K72" s="10" t="s">
        <v>35</v>
      </c>
      <c r="M72" s="10"/>
      <c r="N72" s="10">
        <v>31759</v>
      </c>
      <c r="O72" s="10">
        <v>37158</v>
      </c>
      <c r="P72" s="10">
        <v>35888</v>
      </c>
      <c r="Q72" s="10">
        <v>38111</v>
      </c>
      <c r="R72" s="10">
        <v>38111</v>
      </c>
      <c r="S72" s="10">
        <v>37793</v>
      </c>
      <c r="T72" s="10">
        <v>34935</v>
      </c>
      <c r="U72" s="10">
        <v>36840</v>
      </c>
      <c r="V72" s="10"/>
      <c r="W72" s="10">
        <v>34935</v>
      </c>
    </row>
    <row r="73" spans="1:23" x14ac:dyDescent="0.2">
      <c r="A73" s="10" t="s">
        <v>72</v>
      </c>
      <c r="B73" s="10" t="s">
        <v>74</v>
      </c>
      <c r="C73" s="10" t="s">
        <v>40</v>
      </c>
      <c r="D73" s="14" t="s">
        <v>142</v>
      </c>
      <c r="E73" s="10" t="s">
        <v>122</v>
      </c>
      <c r="F73" s="10" t="s">
        <v>170</v>
      </c>
      <c r="G73" s="10">
        <v>96</v>
      </c>
      <c r="H73" s="16" t="s">
        <v>294</v>
      </c>
      <c r="I73" s="10" t="s">
        <v>362</v>
      </c>
      <c r="J73" s="10" t="s">
        <v>363</v>
      </c>
      <c r="K73" s="10" t="s">
        <v>35</v>
      </c>
      <c r="L73" s="10">
        <v>33689</v>
      </c>
      <c r="M73" s="10">
        <v>33689</v>
      </c>
    </row>
    <row r="74" spans="1:23" x14ac:dyDescent="0.2">
      <c r="A74" s="10" t="s">
        <v>72</v>
      </c>
      <c r="B74" s="10" t="s">
        <v>74</v>
      </c>
      <c r="C74" s="10" t="s">
        <v>43</v>
      </c>
      <c r="D74" s="14" t="s">
        <v>142</v>
      </c>
      <c r="E74" s="10" t="s">
        <v>121</v>
      </c>
      <c r="F74" s="10" t="s">
        <v>170</v>
      </c>
      <c r="G74" s="10">
        <v>96</v>
      </c>
      <c r="H74" s="16" t="s">
        <v>294</v>
      </c>
      <c r="I74" s="10" t="s">
        <v>362</v>
      </c>
      <c r="J74" s="10" t="s">
        <v>363</v>
      </c>
      <c r="K74" s="10" t="s">
        <v>35</v>
      </c>
      <c r="L74" s="10">
        <v>31759</v>
      </c>
      <c r="M74" s="10"/>
      <c r="N74" s="10">
        <v>31759</v>
      </c>
      <c r="O74" s="10"/>
      <c r="P74" s="10">
        <v>36029</v>
      </c>
      <c r="R74" s="10"/>
      <c r="S74" s="10">
        <v>37873</v>
      </c>
      <c r="V74" s="10"/>
      <c r="W74" s="10">
        <v>35000</v>
      </c>
    </row>
    <row r="75" spans="1:23" x14ac:dyDescent="0.2">
      <c r="A75" s="10" t="s">
        <v>72</v>
      </c>
      <c r="B75" s="10" t="s">
        <v>75</v>
      </c>
      <c r="C75" s="10" t="s">
        <v>44</v>
      </c>
      <c r="D75" s="14" t="s">
        <v>142</v>
      </c>
      <c r="E75" s="10" t="s">
        <v>122</v>
      </c>
      <c r="F75" s="10" t="s">
        <v>171</v>
      </c>
      <c r="G75" s="10">
        <v>96</v>
      </c>
      <c r="H75" s="16" t="s">
        <v>294</v>
      </c>
      <c r="I75" s="10" t="s">
        <v>364</v>
      </c>
      <c r="J75" s="10" t="s">
        <v>365</v>
      </c>
      <c r="K75" s="10" t="s">
        <v>35</v>
      </c>
      <c r="O75" s="10"/>
      <c r="P75" s="10">
        <v>44288</v>
      </c>
      <c r="Q75" s="10"/>
      <c r="R75" s="10">
        <v>46619</v>
      </c>
      <c r="V75" s="10"/>
      <c r="W75" s="10">
        <v>43123</v>
      </c>
    </row>
    <row r="76" spans="1:23" x14ac:dyDescent="0.2">
      <c r="A76" s="10" t="s">
        <v>72</v>
      </c>
      <c r="B76" s="10" t="s">
        <v>75</v>
      </c>
      <c r="C76" s="10" t="s">
        <v>45</v>
      </c>
      <c r="D76" s="14" t="s">
        <v>142</v>
      </c>
      <c r="E76" s="10" t="s">
        <v>122</v>
      </c>
      <c r="F76" s="10" t="s">
        <v>171</v>
      </c>
      <c r="G76" s="10">
        <v>96</v>
      </c>
      <c r="H76" s="16" t="s">
        <v>294</v>
      </c>
      <c r="I76" s="10" t="s">
        <v>364</v>
      </c>
      <c r="J76" s="10" t="s">
        <v>365</v>
      </c>
      <c r="K76" s="10" t="s">
        <v>35</v>
      </c>
      <c r="L76" s="10">
        <v>47229</v>
      </c>
      <c r="M76" s="10">
        <v>47229</v>
      </c>
      <c r="N76" s="10">
        <v>47229</v>
      </c>
      <c r="O76" s="10">
        <v>55583</v>
      </c>
      <c r="R76" s="10"/>
      <c r="S76" s="10">
        <v>54798</v>
      </c>
      <c r="T76" s="10">
        <v>52253</v>
      </c>
      <c r="U76" s="10">
        <v>54965</v>
      </c>
    </row>
    <row r="77" spans="1:23" x14ac:dyDescent="0.2">
      <c r="A77" s="10" t="s">
        <v>76</v>
      </c>
      <c r="B77" s="10" t="s">
        <v>77</v>
      </c>
      <c r="C77" s="10" t="s">
        <v>37</v>
      </c>
      <c r="D77" s="14" t="s">
        <v>142</v>
      </c>
      <c r="E77" s="10" t="s">
        <v>122</v>
      </c>
      <c r="F77" s="10" t="s">
        <v>172</v>
      </c>
      <c r="G77" s="10">
        <v>128</v>
      </c>
      <c r="H77" s="16" t="s">
        <v>366</v>
      </c>
      <c r="I77" s="10" t="s">
        <v>367</v>
      </c>
      <c r="J77" s="10" t="s">
        <v>368</v>
      </c>
      <c r="K77" s="10" t="s">
        <v>35</v>
      </c>
      <c r="L77" s="10">
        <v>33509</v>
      </c>
      <c r="M77" s="10">
        <v>33509</v>
      </c>
      <c r="N77" s="10">
        <v>33509</v>
      </c>
      <c r="O77" s="10">
        <v>40546</v>
      </c>
      <c r="P77" s="10">
        <v>35184</v>
      </c>
      <c r="Q77" s="10">
        <v>40546</v>
      </c>
      <c r="R77" s="10">
        <v>38535</v>
      </c>
      <c r="S77" s="10">
        <v>40211</v>
      </c>
      <c r="T77" s="10">
        <v>37195</v>
      </c>
      <c r="U77" s="10">
        <v>39206</v>
      </c>
    </row>
    <row r="78" spans="1:23" x14ac:dyDescent="0.2">
      <c r="A78" s="10" t="s">
        <v>76</v>
      </c>
      <c r="B78" s="10" t="s">
        <v>67</v>
      </c>
      <c r="C78" s="10" t="s">
        <v>41</v>
      </c>
      <c r="D78" s="14" t="s">
        <v>142</v>
      </c>
      <c r="E78" s="10" t="s">
        <v>122</v>
      </c>
      <c r="F78" s="10" t="s">
        <v>173</v>
      </c>
      <c r="G78" s="10">
        <v>128</v>
      </c>
      <c r="H78" s="16" t="s">
        <v>366</v>
      </c>
      <c r="I78" s="10" t="s">
        <v>353</v>
      </c>
      <c r="J78" s="10" t="s">
        <v>369</v>
      </c>
      <c r="K78" s="10" t="s">
        <v>35</v>
      </c>
      <c r="M78" s="10"/>
      <c r="N78" s="10">
        <v>38559</v>
      </c>
      <c r="O78" s="10">
        <v>45114</v>
      </c>
      <c r="P78" s="10">
        <v>43572</v>
      </c>
      <c r="Q78" s="10">
        <v>46271</v>
      </c>
      <c r="R78" s="10">
        <v>46271</v>
      </c>
      <c r="S78" s="10">
        <v>45885</v>
      </c>
      <c r="T78" s="10">
        <v>42415</v>
      </c>
      <c r="U78" s="10">
        <v>44728</v>
      </c>
      <c r="V78" s="10"/>
      <c r="W78" s="10">
        <v>42415</v>
      </c>
    </row>
    <row r="79" spans="1:23" x14ac:dyDescent="0.2">
      <c r="A79" s="10" t="s">
        <v>78</v>
      </c>
      <c r="B79" s="10" t="s">
        <v>79</v>
      </c>
      <c r="C79" s="10" t="s">
        <v>39</v>
      </c>
      <c r="D79" s="14" t="s">
        <v>142</v>
      </c>
      <c r="E79" s="10" t="s">
        <v>121</v>
      </c>
      <c r="F79" s="10" t="s">
        <v>174</v>
      </c>
      <c r="G79" s="10">
        <v>192</v>
      </c>
      <c r="H79" s="16" t="s">
        <v>308</v>
      </c>
      <c r="I79" s="10" t="s">
        <v>370</v>
      </c>
      <c r="J79" s="10" t="s">
        <v>371</v>
      </c>
      <c r="K79" s="10" t="s">
        <v>35</v>
      </c>
      <c r="L79" s="10">
        <v>48849</v>
      </c>
      <c r="M79" s="10"/>
      <c r="N79" s="10">
        <v>48849</v>
      </c>
      <c r="R79" s="10"/>
      <c r="S79" s="10">
        <v>58243</v>
      </c>
    </row>
    <row r="80" spans="1:23" x14ac:dyDescent="0.2">
      <c r="A80" s="10" t="s">
        <v>78</v>
      </c>
      <c r="B80" s="10" t="s">
        <v>80</v>
      </c>
      <c r="C80" s="10" t="s">
        <v>40</v>
      </c>
      <c r="D80" s="14" t="s">
        <v>142</v>
      </c>
      <c r="E80" s="10" t="s">
        <v>122</v>
      </c>
      <c r="F80" s="10" t="s">
        <v>175</v>
      </c>
      <c r="G80" s="10">
        <v>192</v>
      </c>
      <c r="H80" s="16" t="s">
        <v>308</v>
      </c>
      <c r="I80" s="10" t="s">
        <v>372</v>
      </c>
      <c r="J80" s="10" t="s">
        <v>373</v>
      </c>
      <c r="K80" s="10" t="s">
        <v>35</v>
      </c>
      <c r="L80" s="10">
        <v>67349</v>
      </c>
      <c r="M80" s="10">
        <v>67349</v>
      </c>
    </row>
    <row r="81" spans="1:23" x14ac:dyDescent="0.2">
      <c r="A81" s="10" t="s">
        <v>78</v>
      </c>
      <c r="B81" s="10" t="s">
        <v>71</v>
      </c>
      <c r="C81" s="10" t="s">
        <v>43</v>
      </c>
      <c r="D81" s="14" t="s">
        <v>142</v>
      </c>
      <c r="E81" s="10" t="s">
        <v>121</v>
      </c>
      <c r="F81" s="10" t="s">
        <v>176</v>
      </c>
      <c r="G81" s="10">
        <v>192</v>
      </c>
      <c r="H81" s="16" t="s">
        <v>308</v>
      </c>
      <c r="I81" s="10" t="s">
        <v>358</v>
      </c>
      <c r="J81" s="10" t="s">
        <v>374</v>
      </c>
      <c r="K81" s="10" t="s">
        <v>35</v>
      </c>
      <c r="L81" s="10">
        <v>63499</v>
      </c>
      <c r="M81" s="10"/>
      <c r="N81" s="10">
        <v>63499</v>
      </c>
      <c r="R81" s="10"/>
      <c r="S81" s="10">
        <v>75691</v>
      </c>
      <c r="V81" s="10"/>
      <c r="W81" s="10">
        <v>69969</v>
      </c>
    </row>
    <row r="82" spans="1:23" x14ac:dyDescent="0.2">
      <c r="A82" s="10" t="s">
        <v>78</v>
      </c>
      <c r="B82" s="10" t="s">
        <v>81</v>
      </c>
      <c r="C82" s="10" t="s">
        <v>45</v>
      </c>
      <c r="D82" s="14" t="s">
        <v>142</v>
      </c>
      <c r="E82" s="10" t="s">
        <v>122</v>
      </c>
      <c r="F82" s="10" t="s">
        <v>177</v>
      </c>
      <c r="G82" s="10">
        <v>192</v>
      </c>
      <c r="H82" s="16" t="s">
        <v>308</v>
      </c>
      <c r="I82" s="10" t="s">
        <v>375</v>
      </c>
      <c r="J82" s="10" t="s">
        <v>376</v>
      </c>
      <c r="K82" s="10" t="s">
        <v>35</v>
      </c>
      <c r="L82" s="10">
        <v>94429</v>
      </c>
      <c r="M82" s="10">
        <v>94429</v>
      </c>
      <c r="N82" s="10">
        <v>94429</v>
      </c>
      <c r="O82" s="10">
        <v>111156</v>
      </c>
      <c r="P82" s="10"/>
      <c r="Q82" s="10"/>
      <c r="R82" s="10"/>
      <c r="S82" s="10">
        <v>109568</v>
      </c>
      <c r="T82" s="10">
        <v>104450</v>
      </c>
      <c r="U82" s="10">
        <v>109901</v>
      </c>
    </row>
    <row r="83" spans="1:23" x14ac:dyDescent="0.2">
      <c r="A83" s="10"/>
      <c r="B83" s="10"/>
      <c r="C83" s="10"/>
      <c r="D83" s="10"/>
      <c r="E83" s="10"/>
      <c r="F83" s="10"/>
      <c r="G83" s="10"/>
      <c r="H83" s="10"/>
      <c r="I83" s="10"/>
      <c r="J83" s="10"/>
      <c r="L83" s="10"/>
      <c r="Q83" s="10"/>
    </row>
    <row r="84" spans="1:23" x14ac:dyDescent="0.2">
      <c r="A84" s="10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</row>
    <row r="85" spans="1:23" x14ac:dyDescent="0.2">
      <c r="A85" s="10"/>
      <c r="B85" s="10"/>
      <c r="C85" s="10"/>
      <c r="D85" s="10"/>
      <c r="F85" s="10"/>
      <c r="G85" s="10"/>
    </row>
    <row r="86" spans="1:23" x14ac:dyDescent="0.2">
      <c r="A86" s="10"/>
      <c r="B86" s="10"/>
      <c r="C86" s="10"/>
      <c r="D86" s="10"/>
      <c r="F86" s="10"/>
      <c r="G86" s="10"/>
    </row>
    <row r="87" spans="1:23" x14ac:dyDescent="0.2">
      <c r="A87" s="10"/>
      <c r="B87" s="10"/>
      <c r="C87" s="10"/>
      <c r="D87" s="10"/>
      <c r="F87" s="10"/>
      <c r="G87" s="10"/>
    </row>
    <row r="88" spans="1:23" x14ac:dyDescent="0.2">
      <c r="A88" s="10"/>
      <c r="B88" s="10"/>
      <c r="C88" s="10"/>
      <c r="D88" s="10"/>
      <c r="F88" s="10"/>
      <c r="G88" s="10"/>
    </row>
    <row r="89" spans="1:23" x14ac:dyDescent="0.2">
      <c r="A89" s="10"/>
      <c r="B89" s="10"/>
      <c r="C89" s="10"/>
      <c r="D89" s="10"/>
      <c r="F89" s="10"/>
      <c r="G89" s="10"/>
    </row>
    <row r="90" spans="1:23" x14ac:dyDescent="0.2">
      <c r="A90" s="10"/>
      <c r="B90" s="10"/>
      <c r="C90" s="10"/>
      <c r="D90" s="10"/>
      <c r="F90" s="10"/>
      <c r="G90" s="10"/>
    </row>
    <row r="91" spans="1:23" x14ac:dyDescent="0.2">
      <c r="A91" s="10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</row>
    <row r="92" spans="1:23" x14ac:dyDescent="0.2">
      <c r="A92" s="10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U92" s="10"/>
    </row>
    <row r="93" spans="1:23" x14ac:dyDescent="0.2">
      <c r="A93" s="10"/>
      <c r="B93" s="10"/>
      <c r="C93" s="10"/>
      <c r="D93" s="10"/>
      <c r="E93" s="10"/>
      <c r="F93" s="10"/>
      <c r="G93" s="10"/>
      <c r="H93" s="10"/>
      <c r="I93" s="10"/>
      <c r="J93" s="10"/>
      <c r="L93" s="10"/>
      <c r="N93" s="10"/>
      <c r="Q93" s="10"/>
      <c r="U93" s="10"/>
    </row>
    <row r="94" spans="1:23" x14ac:dyDescent="0.2">
      <c r="A94" s="10"/>
      <c r="B94" s="10"/>
      <c r="C94" s="10"/>
      <c r="D94" s="10"/>
      <c r="F94" s="10"/>
      <c r="G94" s="10"/>
      <c r="M94" s="10"/>
      <c r="N94" s="10"/>
      <c r="O94" s="10"/>
      <c r="P94" s="10"/>
      <c r="Q94" s="10"/>
      <c r="R94" s="10"/>
      <c r="S94" s="10"/>
      <c r="U94" s="10"/>
    </row>
    <row r="95" spans="1:23" x14ac:dyDescent="0.2">
      <c r="A95" s="10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</row>
    <row r="96" spans="1:23" x14ac:dyDescent="0.2">
      <c r="A96" s="10"/>
      <c r="B96" s="10"/>
      <c r="C96" s="10"/>
      <c r="D96" s="10"/>
      <c r="F96" s="10"/>
      <c r="G96" s="10"/>
    </row>
    <row r="97" spans="1:21" x14ac:dyDescent="0.2">
      <c r="A97" s="10"/>
      <c r="B97" s="10"/>
      <c r="C97" s="10"/>
      <c r="D97" s="10"/>
      <c r="F97" s="10"/>
      <c r="G97" s="10"/>
    </row>
    <row r="98" spans="1:21" x14ac:dyDescent="0.2">
      <c r="A98" s="10"/>
      <c r="B98" s="10"/>
      <c r="C98" s="10"/>
      <c r="D98" s="10"/>
      <c r="F98" s="10"/>
      <c r="G98" s="10"/>
    </row>
    <row r="99" spans="1:21" x14ac:dyDescent="0.2">
      <c r="A99" s="10"/>
      <c r="B99" s="10"/>
      <c r="C99" s="10"/>
      <c r="D99" s="10"/>
      <c r="E99" s="10"/>
      <c r="F99" s="10"/>
      <c r="G99" s="10"/>
      <c r="H99" s="10"/>
      <c r="I99" s="10"/>
      <c r="J99" s="10"/>
      <c r="K99" s="10"/>
      <c r="N99" s="10"/>
      <c r="O99" s="10"/>
      <c r="P99" s="10"/>
      <c r="R99" s="10"/>
      <c r="U99" s="10"/>
    </row>
    <row r="100" spans="1:21" x14ac:dyDescent="0.2">
      <c r="A100" s="10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Q100" s="10"/>
      <c r="S100" s="10"/>
    </row>
    <row r="101" spans="1:21" x14ac:dyDescent="0.2">
      <c r="A101" s="10"/>
      <c r="B101" s="10"/>
      <c r="C101" s="10"/>
      <c r="D101" s="10"/>
      <c r="F101" s="10"/>
      <c r="G101" s="10"/>
      <c r="N101" s="10"/>
      <c r="O101" s="10"/>
      <c r="P101" s="10"/>
      <c r="U101" s="10"/>
    </row>
    <row r="102" spans="1:21" x14ac:dyDescent="0.2">
      <c r="A102" s="10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Q102" s="10"/>
      <c r="R102" s="10"/>
      <c r="S102" s="10"/>
    </row>
    <row r="103" spans="1:21" x14ac:dyDescent="0.2">
      <c r="A103" s="10"/>
      <c r="B103" s="10"/>
      <c r="C103" s="10"/>
      <c r="D103" s="10"/>
      <c r="F103" s="10"/>
      <c r="G103" s="10"/>
    </row>
    <row r="104" spans="1:21" x14ac:dyDescent="0.2">
      <c r="A104" s="10"/>
      <c r="B104" s="10"/>
      <c r="C104" s="10"/>
      <c r="D104" s="10"/>
      <c r="F104" s="10"/>
      <c r="G104" s="10"/>
    </row>
    <row r="105" spans="1:21" x14ac:dyDescent="0.2">
      <c r="A105" s="10"/>
      <c r="B105" s="10"/>
      <c r="C105" s="10"/>
      <c r="D105" s="10"/>
      <c r="F105" s="10"/>
      <c r="G105" s="10"/>
    </row>
    <row r="106" spans="1:21" x14ac:dyDescent="0.2">
      <c r="A106" s="10"/>
      <c r="B106" s="10"/>
      <c r="C106" s="10"/>
      <c r="D106" s="10"/>
      <c r="F106" s="10"/>
      <c r="G106" s="10"/>
    </row>
    <row r="107" spans="1:21" x14ac:dyDescent="0.2">
      <c r="A107" s="10"/>
      <c r="B107" s="10"/>
      <c r="C107" s="10"/>
      <c r="D107" s="10"/>
      <c r="F107" s="10"/>
      <c r="G107" s="10"/>
    </row>
    <row r="108" spans="1:21" x14ac:dyDescent="0.2">
      <c r="A108" s="10"/>
      <c r="B108" s="10"/>
      <c r="C108" s="10"/>
      <c r="D108" s="10"/>
      <c r="F108" s="10"/>
      <c r="G108" s="10"/>
    </row>
    <row r="109" spans="1:21" x14ac:dyDescent="0.2">
      <c r="A109" s="10"/>
      <c r="B109" s="10"/>
      <c r="C109" s="10"/>
      <c r="D109" s="10"/>
      <c r="F109" s="10"/>
      <c r="G109" s="10"/>
    </row>
    <row r="110" spans="1:21" x14ac:dyDescent="0.2">
      <c r="A110" s="10"/>
      <c r="B110" s="10"/>
      <c r="C110" s="10"/>
      <c r="D110" s="10"/>
      <c r="F110" s="10"/>
      <c r="G110" s="10"/>
    </row>
    <row r="111" spans="1:21" x14ac:dyDescent="0.2">
      <c r="A111" s="10"/>
      <c r="B111" s="10"/>
      <c r="C111" s="10"/>
      <c r="D111" s="10"/>
      <c r="F111" s="10"/>
      <c r="G111" s="10"/>
    </row>
    <row r="112" spans="1:21" x14ac:dyDescent="0.2">
      <c r="A112" s="10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</row>
    <row r="113" spans="1:21" x14ac:dyDescent="0.2">
      <c r="A113" s="10"/>
      <c r="B113" s="10"/>
      <c r="C113" s="10"/>
      <c r="D113" s="10"/>
      <c r="F113" s="10"/>
      <c r="G113" s="10"/>
    </row>
    <row r="114" spans="1:21" x14ac:dyDescent="0.2">
      <c r="A114" s="10"/>
      <c r="B114" s="10"/>
      <c r="C114" s="10"/>
      <c r="D114" s="10"/>
      <c r="F114" s="10"/>
      <c r="G114" s="10"/>
    </row>
    <row r="115" spans="1:21" x14ac:dyDescent="0.2">
      <c r="A115" s="10"/>
      <c r="B115" s="10"/>
      <c r="C115" s="10"/>
      <c r="D115" s="10"/>
      <c r="F115" s="10"/>
      <c r="G115" s="10"/>
    </row>
    <row r="116" spans="1:21" x14ac:dyDescent="0.2">
      <c r="A116" s="10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</row>
    <row r="117" spans="1:21" x14ac:dyDescent="0.2">
      <c r="A117" s="10"/>
      <c r="B117" s="10"/>
      <c r="C117" s="10"/>
      <c r="D117" s="10"/>
      <c r="E117" s="10"/>
      <c r="F117" s="10"/>
      <c r="G117" s="10"/>
      <c r="H117" s="10"/>
      <c r="I117" s="10"/>
      <c r="J117" s="10"/>
      <c r="L117" s="10"/>
      <c r="Q117" s="10"/>
    </row>
    <row r="118" spans="1:21" x14ac:dyDescent="0.2">
      <c r="A118" s="10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</row>
    <row r="119" spans="1:21" x14ac:dyDescent="0.2">
      <c r="A119" s="10"/>
      <c r="B119" s="10"/>
      <c r="C119" s="10"/>
      <c r="D119" s="10"/>
      <c r="F119" s="10"/>
      <c r="G119" s="10"/>
    </row>
    <row r="120" spans="1:21" x14ac:dyDescent="0.2">
      <c r="A120" s="10"/>
      <c r="B120" s="10"/>
      <c r="C120" s="10"/>
      <c r="D120" s="10"/>
      <c r="F120" s="10"/>
      <c r="G120" s="10"/>
    </row>
    <row r="121" spans="1:21" x14ac:dyDescent="0.2">
      <c r="A121" s="10"/>
      <c r="B121" s="10"/>
      <c r="C121" s="10"/>
      <c r="D121" s="10"/>
      <c r="F121" s="10"/>
      <c r="G121" s="10"/>
    </row>
    <row r="122" spans="1:21" x14ac:dyDescent="0.2">
      <c r="A122" s="10"/>
      <c r="B122" s="10"/>
      <c r="C122" s="10"/>
      <c r="D122" s="10"/>
      <c r="F122" s="10"/>
      <c r="G122" s="10"/>
    </row>
    <row r="123" spans="1:21" x14ac:dyDescent="0.2">
      <c r="A123" s="10"/>
      <c r="B123" s="10"/>
      <c r="C123" s="10"/>
      <c r="D123" s="10"/>
      <c r="F123" s="10"/>
      <c r="G123" s="10"/>
    </row>
    <row r="124" spans="1:21" x14ac:dyDescent="0.2">
      <c r="A124" s="10"/>
      <c r="B124" s="10"/>
      <c r="C124" s="10"/>
      <c r="D124" s="10"/>
      <c r="F124" s="10"/>
      <c r="G124" s="10"/>
    </row>
    <row r="125" spans="1:21" x14ac:dyDescent="0.2">
      <c r="A125" s="10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U125" s="10"/>
    </row>
    <row r="126" spans="1:21" x14ac:dyDescent="0.2">
      <c r="A126" s="10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</row>
    <row r="127" spans="1:21" x14ac:dyDescent="0.2">
      <c r="A127" s="10"/>
      <c r="B127" s="10"/>
      <c r="C127" s="10"/>
      <c r="D127" s="10"/>
      <c r="E127" s="10"/>
      <c r="F127" s="10"/>
      <c r="G127" s="10"/>
      <c r="H127" s="10"/>
      <c r="I127" s="10"/>
      <c r="J127" s="10"/>
      <c r="L127" s="10"/>
      <c r="N127" s="10"/>
      <c r="Q127" s="10"/>
      <c r="U127" s="10"/>
    </row>
    <row r="128" spans="1:21" x14ac:dyDescent="0.2">
      <c r="A128" s="10"/>
      <c r="B128" s="10"/>
      <c r="C128" s="10"/>
      <c r="D128" s="10"/>
      <c r="F128" s="10"/>
      <c r="G128" s="10"/>
      <c r="L128" s="10"/>
      <c r="M128" s="10"/>
      <c r="N128" s="10"/>
      <c r="O128" s="10"/>
      <c r="P128" s="10"/>
      <c r="Q128" s="10"/>
      <c r="R128" s="10"/>
      <c r="S128" s="10"/>
      <c r="U128" s="10"/>
    </row>
    <row r="129" spans="1:21" x14ac:dyDescent="0.2">
      <c r="A129" s="10"/>
      <c r="B129" s="10"/>
      <c r="C129" s="10"/>
      <c r="D129" s="10"/>
      <c r="E129" s="10"/>
      <c r="F129" s="10"/>
      <c r="G129" s="10"/>
      <c r="H129" s="10"/>
      <c r="I129" s="10"/>
      <c r="J129" s="10"/>
      <c r="K129" s="10"/>
    </row>
    <row r="130" spans="1:21" x14ac:dyDescent="0.2">
      <c r="A130" s="10"/>
      <c r="B130" s="10"/>
      <c r="C130" s="10"/>
      <c r="D130" s="10"/>
      <c r="F130" s="10"/>
      <c r="G130" s="10"/>
    </row>
    <row r="131" spans="1:21" x14ac:dyDescent="0.2">
      <c r="A131" s="10"/>
      <c r="B131" s="10"/>
      <c r="C131" s="10"/>
      <c r="D131" s="10"/>
      <c r="F131" s="10"/>
      <c r="G131" s="10"/>
    </row>
    <row r="132" spans="1:21" x14ac:dyDescent="0.2">
      <c r="A132" s="10"/>
      <c r="B132" s="10"/>
      <c r="C132" s="10"/>
      <c r="D132" s="10"/>
      <c r="F132" s="10"/>
      <c r="G132" s="10"/>
    </row>
    <row r="133" spans="1:21" x14ac:dyDescent="0.2">
      <c r="A133" s="10"/>
      <c r="B133" s="10"/>
      <c r="C133" s="10"/>
      <c r="D133" s="10"/>
      <c r="F133" s="10"/>
      <c r="G133" s="10"/>
    </row>
    <row r="134" spans="1:21" x14ac:dyDescent="0.2">
      <c r="A134" s="10"/>
      <c r="B134" s="10"/>
      <c r="C134" s="10"/>
      <c r="D134" s="10"/>
      <c r="F134" s="10"/>
      <c r="G134" s="10"/>
      <c r="K134" s="10"/>
      <c r="N134" s="10"/>
      <c r="O134" s="10"/>
      <c r="P134" s="10"/>
      <c r="R134" s="10"/>
      <c r="U134" s="10"/>
    </row>
    <row r="135" spans="1:21" x14ac:dyDescent="0.2">
      <c r="A135" s="10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Q135" s="10"/>
      <c r="S135" s="10"/>
    </row>
    <row r="136" spans="1:21" x14ac:dyDescent="0.2">
      <c r="A136" s="10"/>
      <c r="B136" s="10"/>
      <c r="C136" s="10"/>
      <c r="D136" s="10"/>
      <c r="F136" s="10"/>
      <c r="G136" s="10"/>
      <c r="N136" s="10"/>
      <c r="O136" s="10"/>
      <c r="P136" s="10"/>
      <c r="U136" s="10"/>
    </row>
    <row r="137" spans="1:21" x14ac:dyDescent="0.2">
      <c r="A137" s="10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Q137" s="10"/>
      <c r="R137" s="10"/>
      <c r="S137" s="10"/>
    </row>
    <row r="138" spans="1:21" x14ac:dyDescent="0.2">
      <c r="A138" s="10"/>
      <c r="B138" s="10"/>
      <c r="C138" s="10"/>
      <c r="D138" s="10"/>
      <c r="F138" s="10"/>
      <c r="G138" s="10"/>
    </row>
    <row r="139" spans="1:21" x14ac:dyDescent="0.2">
      <c r="A139" s="10"/>
      <c r="B139" s="10"/>
      <c r="C139" s="10"/>
      <c r="D139" s="10"/>
      <c r="F139" s="10"/>
      <c r="G139" s="10"/>
    </row>
    <row r="140" spans="1:21" x14ac:dyDescent="0.2">
      <c r="A140" s="10"/>
      <c r="B140" s="10"/>
      <c r="C140" s="10"/>
      <c r="D140" s="10"/>
      <c r="F140" s="10"/>
      <c r="G140" s="10"/>
    </row>
    <row r="141" spans="1:21" x14ac:dyDescent="0.2">
      <c r="A141" s="10"/>
      <c r="B141" s="10"/>
      <c r="C141" s="10"/>
      <c r="D141" s="10"/>
      <c r="F141" s="10"/>
      <c r="G141" s="10"/>
    </row>
    <row r="142" spans="1:21" x14ac:dyDescent="0.2">
      <c r="A142" s="10"/>
      <c r="B142" s="10"/>
      <c r="C142" s="10"/>
      <c r="D142" s="10"/>
      <c r="F142" s="10"/>
      <c r="G142" s="10"/>
    </row>
    <row r="143" spans="1:21" x14ac:dyDescent="0.2">
      <c r="A143" s="10"/>
      <c r="B143" s="10"/>
      <c r="C143" s="10"/>
      <c r="D143" s="10"/>
      <c r="F143" s="10"/>
      <c r="G143" s="10"/>
    </row>
    <row r="144" spans="1:21" x14ac:dyDescent="0.2">
      <c r="A144" s="10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</row>
    <row r="145" spans="1:21" x14ac:dyDescent="0.2">
      <c r="A145" s="10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Q145" s="10"/>
      <c r="S145" s="10"/>
    </row>
    <row r="146" spans="1:21" x14ac:dyDescent="0.2">
      <c r="A146" s="10"/>
      <c r="B146" s="10"/>
      <c r="C146" s="10"/>
      <c r="D146" s="10"/>
      <c r="F146" s="10"/>
      <c r="G146" s="10"/>
      <c r="K146" s="10"/>
      <c r="N146" s="10"/>
      <c r="O146" s="10"/>
      <c r="P146" s="10"/>
      <c r="R146" s="10"/>
      <c r="U146" s="10"/>
    </row>
    <row r="147" spans="1:21" x14ac:dyDescent="0.2">
      <c r="A147" s="10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Q147" s="10"/>
      <c r="R147" s="10"/>
      <c r="S147" s="10"/>
    </row>
    <row r="148" spans="1:21" x14ac:dyDescent="0.2">
      <c r="A148" s="10"/>
      <c r="B148" s="10"/>
      <c r="C148" s="10"/>
      <c r="D148" s="10"/>
      <c r="F148" s="10"/>
      <c r="G148" s="10"/>
      <c r="N148" s="10"/>
      <c r="O148" s="10"/>
      <c r="P148" s="10"/>
      <c r="U148" s="10"/>
    </row>
    <row r="149" spans="1:21" x14ac:dyDescent="0.2">
      <c r="A149" s="10"/>
      <c r="B149" s="10"/>
      <c r="C149" s="10"/>
      <c r="D149" s="10"/>
      <c r="F149" s="10"/>
      <c r="G149" s="10"/>
    </row>
    <row r="150" spans="1:21" x14ac:dyDescent="0.2">
      <c r="A150" s="10"/>
      <c r="B150" s="10"/>
      <c r="C150" s="10"/>
      <c r="D150" s="10"/>
      <c r="F150" s="10"/>
      <c r="G150" s="10"/>
    </row>
    <row r="151" spans="1:21" x14ac:dyDescent="0.2">
      <c r="A151" s="10"/>
      <c r="B151" s="10"/>
      <c r="C151" s="10"/>
      <c r="D151" s="10"/>
      <c r="F151" s="10"/>
      <c r="G151" s="10"/>
    </row>
    <row r="152" spans="1:21" x14ac:dyDescent="0.2">
      <c r="A152" s="10"/>
      <c r="B152" s="10"/>
      <c r="C152" s="10"/>
      <c r="D152" s="10"/>
      <c r="F152" s="10"/>
      <c r="G152" s="10"/>
    </row>
    <row r="153" spans="1:21" x14ac:dyDescent="0.2">
      <c r="A153" s="10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</row>
    <row r="154" spans="1:21" x14ac:dyDescent="0.2">
      <c r="A154" s="10"/>
      <c r="B154" s="10"/>
      <c r="C154" s="10"/>
      <c r="D154" s="10"/>
      <c r="E154" s="10"/>
      <c r="F154" s="10"/>
      <c r="G154" s="10"/>
      <c r="H154" s="10"/>
      <c r="I154" s="10"/>
      <c r="J154" s="10"/>
      <c r="L154" s="10"/>
      <c r="Q154" s="10"/>
    </row>
    <row r="155" spans="1:21" x14ac:dyDescent="0.2">
      <c r="A155" s="10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</row>
    <row r="156" spans="1:21" x14ac:dyDescent="0.2">
      <c r="A156" s="10"/>
      <c r="B156" s="10"/>
      <c r="C156" s="10"/>
      <c r="D156" s="10"/>
      <c r="F156" s="10"/>
      <c r="G156" s="10"/>
    </row>
    <row r="157" spans="1:21" x14ac:dyDescent="0.2">
      <c r="A157" s="10"/>
      <c r="B157" s="10"/>
      <c r="C157" s="10"/>
      <c r="D157" s="10"/>
      <c r="F157" s="10"/>
      <c r="G157" s="10"/>
    </row>
    <row r="158" spans="1:21" x14ac:dyDescent="0.2">
      <c r="A158" s="10"/>
      <c r="B158" s="10"/>
      <c r="C158" s="10"/>
      <c r="D158" s="10"/>
      <c r="F158" s="10"/>
      <c r="G158" s="10"/>
    </row>
    <row r="159" spans="1:21" x14ac:dyDescent="0.2">
      <c r="A159" s="10"/>
      <c r="B159" s="10"/>
      <c r="C159" s="10"/>
      <c r="D159" s="10"/>
      <c r="F159" s="10"/>
      <c r="G159" s="10"/>
    </row>
    <row r="160" spans="1:21" x14ac:dyDescent="0.2">
      <c r="A160" s="10"/>
      <c r="B160" s="10"/>
      <c r="C160" s="10"/>
      <c r="D160" s="10"/>
      <c r="F160" s="10"/>
      <c r="G160" s="10"/>
    </row>
    <row r="161" spans="1:21" x14ac:dyDescent="0.2">
      <c r="A161" s="10"/>
      <c r="B161" s="10"/>
      <c r="C161" s="10"/>
      <c r="D161" s="10"/>
      <c r="F161" s="10"/>
      <c r="G161" s="10"/>
    </row>
    <row r="162" spans="1:21" x14ac:dyDescent="0.2">
      <c r="A162" s="10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U162" s="10"/>
    </row>
    <row r="163" spans="1:21" x14ac:dyDescent="0.2">
      <c r="A163" s="10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</row>
    <row r="164" spans="1:21" x14ac:dyDescent="0.2">
      <c r="A164" s="10"/>
      <c r="B164" s="10"/>
      <c r="C164" s="10"/>
      <c r="D164" s="10"/>
      <c r="E164" s="10"/>
      <c r="F164" s="10"/>
      <c r="G164" s="10"/>
      <c r="H164" s="10"/>
      <c r="I164" s="10"/>
      <c r="J164" s="10"/>
      <c r="L164" s="10"/>
      <c r="N164" s="10"/>
      <c r="Q164" s="10"/>
      <c r="U164" s="10"/>
    </row>
    <row r="165" spans="1:21" x14ac:dyDescent="0.2">
      <c r="A165" s="10"/>
      <c r="B165" s="10"/>
      <c r="C165" s="10"/>
      <c r="D165" s="10"/>
      <c r="F165" s="10"/>
      <c r="G165" s="10"/>
      <c r="L165" s="10"/>
      <c r="M165" s="10"/>
      <c r="N165" s="10"/>
      <c r="O165" s="10"/>
      <c r="P165" s="10"/>
      <c r="Q165" s="10"/>
      <c r="R165" s="10"/>
      <c r="S165" s="10"/>
      <c r="U165" s="10"/>
    </row>
    <row r="166" spans="1:21" x14ac:dyDescent="0.2">
      <c r="A166" s="10"/>
      <c r="B166" s="10"/>
      <c r="C166" s="10"/>
      <c r="D166" s="10"/>
      <c r="E166" s="10"/>
      <c r="F166" s="10"/>
      <c r="G166" s="10"/>
      <c r="H166" s="10"/>
      <c r="I166" s="10"/>
      <c r="J166" s="10"/>
      <c r="K166" s="10"/>
    </row>
    <row r="167" spans="1:21" x14ac:dyDescent="0.2">
      <c r="A167" s="10"/>
      <c r="B167" s="10"/>
      <c r="C167" s="10"/>
      <c r="D167" s="10"/>
      <c r="F167" s="10"/>
      <c r="G167" s="10"/>
    </row>
    <row r="168" spans="1:21" x14ac:dyDescent="0.2">
      <c r="A168" s="10"/>
      <c r="B168" s="10"/>
      <c r="C168" s="10"/>
      <c r="D168" s="10"/>
      <c r="F168" s="10"/>
      <c r="G168" s="10"/>
    </row>
    <row r="169" spans="1:21" x14ac:dyDescent="0.2">
      <c r="A169" s="10"/>
      <c r="B169" s="10"/>
      <c r="C169" s="10"/>
      <c r="D169" s="10"/>
      <c r="F169" s="10"/>
      <c r="G169" s="10"/>
    </row>
    <row r="170" spans="1:21" x14ac:dyDescent="0.2">
      <c r="A170" s="10"/>
      <c r="B170" s="10"/>
      <c r="C170" s="10"/>
      <c r="D170" s="10"/>
      <c r="F170" s="10"/>
      <c r="G170" s="10"/>
    </row>
    <row r="171" spans="1:21" x14ac:dyDescent="0.2">
      <c r="A171" s="10"/>
      <c r="B171" s="10"/>
      <c r="C171" s="10"/>
      <c r="D171" s="10"/>
      <c r="F171" s="10"/>
      <c r="G171" s="10"/>
    </row>
    <row r="172" spans="1:21" x14ac:dyDescent="0.2">
      <c r="A172" s="10"/>
      <c r="B172" s="10"/>
      <c r="C172" s="10"/>
      <c r="D172" s="10"/>
      <c r="F172" s="10"/>
      <c r="G172" s="10"/>
    </row>
    <row r="173" spans="1:21" x14ac:dyDescent="0.2">
      <c r="A173" s="10"/>
      <c r="B173" s="10"/>
      <c r="C173" s="10"/>
      <c r="D173" s="10"/>
      <c r="F173" s="10"/>
      <c r="G173" s="10"/>
    </row>
    <row r="174" spans="1:21" x14ac:dyDescent="0.2">
      <c r="A174" s="10"/>
      <c r="B174" s="10"/>
      <c r="C174" s="10"/>
      <c r="D174" s="10"/>
      <c r="F174" s="10"/>
      <c r="G174" s="10"/>
    </row>
    <row r="175" spans="1:21" x14ac:dyDescent="0.2">
      <c r="A175" s="10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Q175" s="10"/>
      <c r="S175" s="10"/>
    </row>
    <row r="176" spans="1:21" x14ac:dyDescent="0.2">
      <c r="A176" s="10"/>
      <c r="B176" s="10"/>
      <c r="C176" s="10"/>
      <c r="D176" s="10"/>
      <c r="F176" s="10"/>
      <c r="G176" s="10"/>
      <c r="K176" s="10"/>
      <c r="N176" s="10"/>
      <c r="O176" s="10"/>
      <c r="P176" s="10"/>
      <c r="R176" s="10"/>
      <c r="U176" s="10"/>
    </row>
    <row r="177" spans="1:21" x14ac:dyDescent="0.2">
      <c r="A177" s="10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Q177" s="10"/>
      <c r="R177" s="10"/>
      <c r="S177" s="10"/>
    </row>
    <row r="178" spans="1:21" x14ac:dyDescent="0.2">
      <c r="A178" s="10"/>
      <c r="B178" s="10"/>
      <c r="C178" s="10"/>
      <c r="D178" s="10"/>
      <c r="F178" s="10"/>
      <c r="G178" s="10"/>
      <c r="N178" s="10"/>
      <c r="O178" s="10"/>
      <c r="P178" s="10"/>
      <c r="U178" s="10"/>
    </row>
    <row r="179" spans="1:21" x14ac:dyDescent="0.2">
      <c r="A179" s="10"/>
      <c r="B179" s="10"/>
      <c r="C179" s="10"/>
      <c r="D179" s="10"/>
      <c r="F179" s="10"/>
      <c r="G179" s="10"/>
    </row>
    <row r="180" spans="1:21" x14ac:dyDescent="0.2">
      <c r="A180" s="10"/>
      <c r="B180" s="10"/>
      <c r="C180" s="10"/>
      <c r="D180" s="10"/>
      <c r="F180" s="10"/>
      <c r="G180" s="10"/>
    </row>
    <row r="181" spans="1:21" x14ac:dyDescent="0.2">
      <c r="A181" s="10"/>
      <c r="B181" s="10"/>
      <c r="C181" s="10"/>
      <c r="D181" s="10"/>
      <c r="F181" s="10"/>
      <c r="G181" s="10"/>
    </row>
    <row r="182" spans="1:21" x14ac:dyDescent="0.2">
      <c r="A182" s="10"/>
      <c r="B182" s="10"/>
      <c r="C182" s="10"/>
      <c r="D182" s="10"/>
      <c r="F182" s="10"/>
      <c r="G182" s="10"/>
    </row>
    <row r="183" spans="1:21" x14ac:dyDescent="0.2">
      <c r="A183" s="10"/>
      <c r="B183" s="10"/>
      <c r="C183" s="10"/>
      <c r="D183" s="10"/>
      <c r="F183" s="10"/>
      <c r="G183" s="10"/>
    </row>
    <row r="184" spans="1:21" x14ac:dyDescent="0.2">
      <c r="A184" s="10"/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</row>
    <row r="185" spans="1:21" x14ac:dyDescent="0.2">
      <c r="A185" s="10"/>
      <c r="B185" s="10"/>
      <c r="C185" s="10"/>
      <c r="D185" s="10"/>
      <c r="E185" s="10"/>
      <c r="F185" s="10"/>
      <c r="G185" s="10"/>
      <c r="H185" s="10"/>
      <c r="I185" s="10"/>
      <c r="J185" s="10"/>
      <c r="L185" s="10"/>
      <c r="Q185" s="10"/>
    </row>
    <row r="186" spans="1:21" x14ac:dyDescent="0.2">
      <c r="A186" s="10"/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</row>
    <row r="187" spans="1:21" x14ac:dyDescent="0.2">
      <c r="A187" s="10"/>
      <c r="B187" s="10"/>
      <c r="C187" s="10"/>
      <c r="D187" s="10"/>
      <c r="F187" s="10"/>
      <c r="G187" s="10"/>
    </row>
    <row r="188" spans="1:21" x14ac:dyDescent="0.2">
      <c r="A188" s="10"/>
      <c r="B188" s="10"/>
      <c r="C188" s="10"/>
      <c r="D188" s="10"/>
      <c r="F188" s="10"/>
      <c r="G188" s="10"/>
    </row>
    <row r="189" spans="1:21" x14ac:dyDescent="0.2">
      <c r="A189" s="10"/>
      <c r="B189" s="10"/>
      <c r="C189" s="10"/>
      <c r="D189" s="10"/>
      <c r="F189" s="10"/>
      <c r="G189" s="10"/>
    </row>
    <row r="190" spans="1:21" x14ac:dyDescent="0.2">
      <c r="A190" s="10"/>
      <c r="B190" s="10"/>
      <c r="C190" s="10"/>
      <c r="D190" s="10"/>
      <c r="F190" s="10"/>
      <c r="G190" s="10"/>
    </row>
    <row r="191" spans="1:21" x14ac:dyDescent="0.2">
      <c r="A191" s="10"/>
      <c r="B191" s="10"/>
      <c r="C191" s="10"/>
      <c r="D191" s="10"/>
      <c r="F191" s="10"/>
      <c r="G191" s="10"/>
    </row>
    <row r="192" spans="1:21" x14ac:dyDescent="0.2">
      <c r="A192" s="10"/>
      <c r="B192" s="10"/>
      <c r="C192" s="10"/>
      <c r="D192" s="10"/>
      <c r="F192" s="10"/>
      <c r="G192" s="10"/>
    </row>
    <row r="193" spans="1:21" x14ac:dyDescent="0.2">
      <c r="A193" s="10"/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U193" s="10"/>
    </row>
    <row r="194" spans="1:21" x14ac:dyDescent="0.2">
      <c r="A194" s="10"/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</row>
    <row r="195" spans="1:21" x14ac:dyDescent="0.2">
      <c r="A195" s="10"/>
      <c r="B195" s="10"/>
      <c r="C195" s="10"/>
      <c r="D195" s="10"/>
      <c r="E195" s="10"/>
      <c r="F195" s="10"/>
      <c r="G195" s="10"/>
      <c r="H195" s="10"/>
      <c r="I195" s="10"/>
      <c r="J195" s="10"/>
      <c r="K195" s="10"/>
    </row>
    <row r="196" spans="1:21" x14ac:dyDescent="0.2">
      <c r="A196" s="10"/>
      <c r="B196" s="10"/>
      <c r="C196" s="10"/>
      <c r="D196" s="10"/>
      <c r="F196" s="10"/>
      <c r="G196" s="10"/>
      <c r="L196" s="10"/>
      <c r="M196" s="10"/>
      <c r="N196" s="10"/>
      <c r="O196" s="10"/>
      <c r="P196" s="10"/>
      <c r="Q196" s="10"/>
      <c r="R196" s="10"/>
      <c r="S196" s="10"/>
      <c r="U196" s="10"/>
    </row>
    <row r="197" spans="1:21" x14ac:dyDescent="0.2">
      <c r="A197" s="10"/>
      <c r="B197" s="10"/>
      <c r="C197" s="10"/>
      <c r="D197" s="10"/>
      <c r="E197" s="10"/>
      <c r="F197" s="10"/>
      <c r="G197" s="10"/>
      <c r="H197" s="10"/>
      <c r="I197" s="10"/>
      <c r="J197" s="10"/>
      <c r="L197" s="10"/>
      <c r="N197" s="10"/>
      <c r="Q197" s="10"/>
      <c r="U197" s="10"/>
    </row>
    <row r="198" spans="1:21" x14ac:dyDescent="0.2">
      <c r="A198" s="10"/>
      <c r="B198" s="10"/>
      <c r="C198" s="10"/>
      <c r="D198" s="10"/>
      <c r="F198" s="10"/>
      <c r="G198" s="10"/>
    </row>
    <row r="199" spans="1:21" x14ac:dyDescent="0.2">
      <c r="A199" s="10"/>
      <c r="B199" s="10"/>
      <c r="C199" s="10"/>
      <c r="D199" s="10"/>
      <c r="F199" s="10"/>
      <c r="G199" s="10"/>
    </row>
    <row r="200" spans="1:21" x14ac:dyDescent="0.2">
      <c r="A200" s="10"/>
      <c r="B200" s="10"/>
      <c r="C200" s="10"/>
      <c r="D200" s="10"/>
      <c r="F200" s="10"/>
      <c r="G200" s="10"/>
    </row>
    <row r="201" spans="1:21" x14ac:dyDescent="0.2">
      <c r="A201" s="10"/>
      <c r="B201" s="10"/>
      <c r="C201" s="10"/>
      <c r="D201" s="10"/>
      <c r="F201" s="10"/>
      <c r="G201" s="10"/>
    </row>
    <row r="202" spans="1:21" x14ac:dyDescent="0.2">
      <c r="A202" s="10"/>
      <c r="B202" s="10"/>
      <c r="C202" s="10"/>
      <c r="D202" s="10"/>
      <c r="F202" s="10"/>
      <c r="G202" s="10"/>
    </row>
    <row r="203" spans="1:21" x14ac:dyDescent="0.2">
      <c r="A203" s="10"/>
      <c r="B203" s="10"/>
      <c r="C203" s="10"/>
      <c r="D203" s="10"/>
      <c r="F203" s="10"/>
      <c r="G203" s="10"/>
    </row>
    <row r="204" spans="1:21" x14ac:dyDescent="0.2">
      <c r="A204" s="10"/>
      <c r="B204" s="10"/>
      <c r="C204" s="10"/>
      <c r="D204" s="10"/>
      <c r="F204" s="10"/>
      <c r="G204" s="10"/>
    </row>
    <row r="205" spans="1:21" x14ac:dyDescent="0.2">
      <c r="A205" s="10"/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</row>
    <row r="206" spans="1:21" x14ac:dyDescent="0.2">
      <c r="A206" s="10"/>
      <c r="B206" s="10"/>
      <c r="C206" s="10"/>
      <c r="D206" s="10"/>
      <c r="F206" s="10"/>
      <c r="G206" s="10"/>
      <c r="K206" s="10"/>
      <c r="U206" s="10"/>
    </row>
    <row r="207" spans="1:21" x14ac:dyDescent="0.2">
      <c r="A207" s="10"/>
      <c r="B207" s="10"/>
      <c r="C207" s="10"/>
      <c r="D207" s="10"/>
      <c r="F207" s="10"/>
      <c r="G207" s="10"/>
    </row>
    <row r="208" spans="1:21" x14ac:dyDescent="0.2">
      <c r="A208" s="10"/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</row>
    <row r="209" spans="1:21" x14ac:dyDescent="0.2">
      <c r="A209" s="10"/>
      <c r="B209" s="10"/>
      <c r="C209" s="10"/>
      <c r="D209" s="10"/>
      <c r="E209" s="10"/>
      <c r="F209" s="10"/>
      <c r="G209" s="10"/>
      <c r="H209" s="10"/>
      <c r="I209" s="10"/>
      <c r="J209" s="10"/>
      <c r="L209" s="10"/>
      <c r="Q209" s="10"/>
    </row>
    <row r="210" spans="1:21" x14ac:dyDescent="0.2">
      <c r="A210" s="10"/>
      <c r="B210" s="10"/>
      <c r="C210" s="10"/>
      <c r="D210" s="10"/>
      <c r="F210" s="10"/>
      <c r="G210" s="10"/>
    </row>
    <row r="211" spans="1:21" x14ac:dyDescent="0.2">
      <c r="A211" s="10"/>
      <c r="B211" s="10"/>
      <c r="C211" s="10"/>
      <c r="D211" s="10"/>
      <c r="F211" s="10"/>
      <c r="G211" s="10"/>
    </row>
    <row r="212" spans="1:21" x14ac:dyDescent="0.2">
      <c r="A212" s="10"/>
      <c r="B212" s="10"/>
      <c r="C212" s="10"/>
      <c r="D212" s="10"/>
      <c r="F212" s="10"/>
      <c r="G212" s="10"/>
    </row>
    <row r="213" spans="1:21" x14ac:dyDescent="0.2">
      <c r="A213" s="10"/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U213" s="10"/>
    </row>
    <row r="214" spans="1:21" x14ac:dyDescent="0.2">
      <c r="A214" s="10"/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</row>
    <row r="215" spans="1:21" x14ac:dyDescent="0.2">
      <c r="A215" s="10"/>
      <c r="B215" s="10"/>
      <c r="C215" s="10"/>
      <c r="D215" s="10"/>
      <c r="E215" s="10"/>
      <c r="F215" s="10"/>
      <c r="G215" s="10"/>
      <c r="H215" s="10"/>
      <c r="I215" s="10"/>
      <c r="J215" s="10"/>
      <c r="L215" s="10"/>
      <c r="N215" s="10"/>
      <c r="Q215" s="10"/>
      <c r="U215" s="10"/>
    </row>
    <row r="216" spans="1:21" x14ac:dyDescent="0.2">
      <c r="A216" s="10"/>
      <c r="B216" s="10"/>
      <c r="C216" s="10"/>
      <c r="D216" s="10"/>
      <c r="F216" s="10"/>
      <c r="G216" s="10"/>
      <c r="L216" s="10"/>
      <c r="M216" s="10"/>
      <c r="N216" s="10"/>
      <c r="O216" s="10"/>
      <c r="P216" s="10"/>
      <c r="Q216" s="10"/>
      <c r="R216" s="10"/>
      <c r="S216" s="10"/>
      <c r="U216" s="10"/>
    </row>
    <row r="217" spans="1:21" x14ac:dyDescent="0.2">
      <c r="A217" s="10"/>
      <c r="B217" s="10"/>
      <c r="C217" s="10"/>
      <c r="D217" s="10"/>
      <c r="E217" s="10"/>
      <c r="F217" s="10"/>
      <c r="G217" s="10"/>
      <c r="H217" s="10"/>
      <c r="I217" s="10"/>
      <c r="J217" s="10"/>
      <c r="K217" s="10"/>
    </row>
    <row r="218" spans="1:21" x14ac:dyDescent="0.2">
      <c r="A218" s="10"/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Q218" s="10"/>
      <c r="R218" s="10"/>
      <c r="S218" s="10"/>
    </row>
    <row r="219" spans="1:21" x14ac:dyDescent="0.2">
      <c r="A219" s="10"/>
      <c r="B219" s="10"/>
      <c r="C219" s="10"/>
      <c r="D219" s="10"/>
      <c r="F219" s="10"/>
      <c r="G219" s="10"/>
      <c r="N219" s="10"/>
      <c r="P219" s="10"/>
      <c r="U219" s="10"/>
    </row>
    <row r="220" spans="1:21" x14ac:dyDescent="0.2">
      <c r="A220" s="10"/>
      <c r="B220" s="10"/>
      <c r="C220" s="10"/>
      <c r="D220" s="10"/>
      <c r="F220" s="10"/>
      <c r="G220" s="10"/>
    </row>
    <row r="221" spans="1:21" x14ac:dyDescent="0.2">
      <c r="A221" s="10"/>
      <c r="B221" s="10"/>
      <c r="C221" s="10"/>
      <c r="D221" s="10"/>
      <c r="F221" s="10"/>
      <c r="G221" s="10"/>
    </row>
    <row r="222" spans="1:21" x14ac:dyDescent="0.2">
      <c r="A222" s="10"/>
      <c r="B222" s="10"/>
      <c r="C222" s="10"/>
      <c r="D222" s="10"/>
      <c r="F222" s="10"/>
      <c r="G222" s="10"/>
    </row>
    <row r="223" spans="1:21" x14ac:dyDescent="0.2">
      <c r="A223" s="10"/>
      <c r="B223" s="10"/>
      <c r="C223" s="10"/>
      <c r="D223" s="10"/>
      <c r="F223" s="10"/>
      <c r="G223" s="10"/>
    </row>
    <row r="224" spans="1:21" x14ac:dyDescent="0.2">
      <c r="A224" s="10"/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</row>
    <row r="225" spans="1:21" x14ac:dyDescent="0.2">
      <c r="A225" s="10"/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</row>
    <row r="226" spans="1:21" x14ac:dyDescent="0.2">
      <c r="A226" s="10"/>
      <c r="B226" s="10"/>
      <c r="C226" s="10"/>
      <c r="D226" s="10"/>
      <c r="E226" s="10"/>
      <c r="F226" s="10"/>
      <c r="G226" s="10"/>
      <c r="H226" s="10"/>
      <c r="I226" s="10"/>
      <c r="J226" s="10"/>
      <c r="L226" s="10"/>
      <c r="Q226" s="10"/>
    </row>
    <row r="227" spans="1:21" x14ac:dyDescent="0.2">
      <c r="A227" s="10"/>
      <c r="B227" s="10"/>
      <c r="C227" s="10"/>
      <c r="D227" s="10"/>
      <c r="F227" s="10"/>
      <c r="G227" s="10"/>
    </row>
    <row r="228" spans="1:21" x14ac:dyDescent="0.2">
      <c r="A228" s="10"/>
      <c r="B228" s="10"/>
      <c r="C228" s="10"/>
      <c r="D228" s="10"/>
      <c r="F228" s="10"/>
      <c r="G228" s="10"/>
    </row>
    <row r="229" spans="1:21" x14ac:dyDescent="0.2">
      <c r="A229" s="10"/>
      <c r="B229" s="10"/>
      <c r="C229" s="10"/>
      <c r="D229" s="10"/>
      <c r="F229" s="10"/>
      <c r="G229" s="10"/>
    </row>
    <row r="230" spans="1:21" x14ac:dyDescent="0.2">
      <c r="A230" s="10"/>
      <c r="B230" s="10"/>
      <c r="C230" s="10"/>
      <c r="D230" s="10"/>
      <c r="F230" s="10"/>
      <c r="G230" s="10"/>
    </row>
    <row r="231" spans="1:21" x14ac:dyDescent="0.2">
      <c r="A231" s="10"/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U231" s="10"/>
    </row>
    <row r="232" spans="1:21" x14ac:dyDescent="0.2">
      <c r="A232" s="10"/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</row>
    <row r="233" spans="1:21" x14ac:dyDescent="0.2">
      <c r="A233" s="10"/>
      <c r="B233" s="10"/>
      <c r="C233" s="10"/>
      <c r="D233" s="10"/>
      <c r="E233" s="10"/>
      <c r="F233" s="10"/>
      <c r="G233" s="10"/>
      <c r="H233" s="10"/>
      <c r="I233" s="10"/>
      <c r="J233" s="10"/>
      <c r="K233" s="10"/>
    </row>
    <row r="234" spans="1:21" x14ac:dyDescent="0.2">
      <c r="A234" s="10"/>
      <c r="B234" s="10"/>
      <c r="C234" s="10"/>
      <c r="D234" s="10"/>
      <c r="F234" s="10"/>
      <c r="G234" s="10"/>
      <c r="L234" s="10"/>
      <c r="M234" s="10"/>
      <c r="N234" s="10"/>
      <c r="O234" s="10"/>
      <c r="P234" s="10"/>
      <c r="Q234" s="10"/>
      <c r="R234" s="10"/>
      <c r="S234" s="10"/>
      <c r="U234" s="10"/>
    </row>
    <row r="235" spans="1:21" x14ac:dyDescent="0.2">
      <c r="A235" s="10"/>
      <c r="B235" s="10"/>
      <c r="C235" s="10"/>
      <c r="D235" s="10"/>
      <c r="E235" s="10"/>
      <c r="F235" s="10"/>
      <c r="G235" s="10"/>
      <c r="H235" s="10"/>
      <c r="I235" s="10"/>
      <c r="J235" s="10"/>
      <c r="L235" s="10"/>
      <c r="N235" s="10"/>
      <c r="Q235" s="10"/>
      <c r="U235" s="10"/>
    </row>
    <row r="236" spans="1:21" x14ac:dyDescent="0.2">
      <c r="A236" s="10"/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Q236" s="10"/>
      <c r="R236" s="10"/>
      <c r="S236" s="10"/>
    </row>
    <row r="237" spans="1:21" x14ac:dyDescent="0.2">
      <c r="A237" s="10"/>
      <c r="B237" s="10"/>
      <c r="C237" s="10"/>
      <c r="D237" s="10"/>
      <c r="F237" s="10"/>
      <c r="G237" s="10"/>
    </row>
    <row r="238" spans="1:21" x14ac:dyDescent="0.2">
      <c r="A238" s="10"/>
      <c r="B238" s="10"/>
      <c r="C238" s="10"/>
      <c r="D238" s="10"/>
      <c r="F238" s="10"/>
      <c r="G238" s="10"/>
    </row>
    <row r="239" spans="1:21" x14ac:dyDescent="0.2">
      <c r="A239" s="10"/>
      <c r="B239" s="10"/>
      <c r="C239" s="10"/>
      <c r="D239" s="10"/>
      <c r="F239" s="10"/>
      <c r="G239" s="10"/>
    </row>
    <row r="240" spans="1:21" x14ac:dyDescent="0.2">
      <c r="A240" s="10"/>
      <c r="B240" s="10"/>
      <c r="C240" s="10"/>
      <c r="D240" s="10"/>
      <c r="F240" s="10"/>
      <c r="G240" s="10"/>
    </row>
    <row r="241" spans="1:21" x14ac:dyDescent="0.2">
      <c r="A241" s="10"/>
      <c r="B241" s="10"/>
      <c r="C241" s="10"/>
      <c r="D241" s="10"/>
      <c r="F241" s="10"/>
      <c r="G241" s="10"/>
    </row>
    <row r="242" spans="1:21" x14ac:dyDescent="0.2">
      <c r="A242" s="10"/>
      <c r="B242" s="10"/>
      <c r="C242" s="10"/>
      <c r="D242" s="10"/>
      <c r="F242" s="10"/>
      <c r="G242" s="10"/>
    </row>
    <row r="243" spans="1:21" x14ac:dyDescent="0.2">
      <c r="A243" s="10"/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</row>
    <row r="244" spans="1:21" x14ac:dyDescent="0.2">
      <c r="A244" s="10"/>
      <c r="B244" s="10"/>
      <c r="C244" s="10"/>
      <c r="D244" s="10"/>
      <c r="E244" s="10"/>
      <c r="F244" s="10"/>
      <c r="G244" s="10"/>
      <c r="H244" s="10"/>
      <c r="I244" s="10"/>
      <c r="J244" s="10"/>
      <c r="L244" s="10"/>
      <c r="Q244" s="10"/>
    </row>
    <row r="245" spans="1:21" x14ac:dyDescent="0.2">
      <c r="A245" s="10"/>
      <c r="B245" s="10"/>
      <c r="C245" s="10"/>
      <c r="D245" s="10"/>
      <c r="F245" s="10"/>
      <c r="G245" s="10"/>
    </row>
    <row r="246" spans="1:21" x14ac:dyDescent="0.2">
      <c r="A246" s="10"/>
      <c r="B246" s="10"/>
      <c r="C246" s="10"/>
      <c r="D246" s="10"/>
      <c r="F246" s="10"/>
      <c r="G246" s="10"/>
    </row>
    <row r="247" spans="1:21" x14ac:dyDescent="0.2">
      <c r="A247" s="10"/>
      <c r="B247" s="10"/>
      <c r="C247" s="10"/>
      <c r="D247" s="10"/>
      <c r="F247" s="10"/>
      <c r="G247" s="10"/>
      <c r="L247" s="10"/>
      <c r="M247" s="10"/>
      <c r="N247" s="10"/>
      <c r="O247" s="10"/>
      <c r="P247" s="10"/>
      <c r="Q247" s="10"/>
      <c r="R247" s="10"/>
      <c r="S247" s="10"/>
      <c r="U247" s="10"/>
    </row>
    <row r="248" spans="1:21" x14ac:dyDescent="0.2">
      <c r="A248" s="10"/>
      <c r="B248" s="10"/>
      <c r="C248" s="10"/>
      <c r="D248" s="10"/>
      <c r="E248" s="10"/>
      <c r="F248" s="10"/>
      <c r="G248" s="10"/>
      <c r="H248" s="10"/>
      <c r="I248" s="10"/>
      <c r="J248" s="10"/>
      <c r="K248" s="10"/>
    </row>
    <row r="249" spans="1:21" x14ac:dyDescent="0.2">
      <c r="A249" s="10"/>
      <c r="B249" s="10"/>
      <c r="C249" s="10"/>
      <c r="D249" s="10"/>
      <c r="E249" s="10"/>
      <c r="F249" s="10"/>
      <c r="G249" s="10"/>
      <c r="H249" s="10"/>
      <c r="I249" s="10"/>
      <c r="J249" s="10"/>
      <c r="L249" s="10"/>
      <c r="N249" s="10"/>
      <c r="Q249" s="10"/>
      <c r="U249" s="10"/>
    </row>
    <row r="250" spans="1:21" x14ac:dyDescent="0.2">
      <c r="A250" s="10"/>
      <c r="B250" s="10"/>
      <c r="C250" s="10"/>
      <c r="D250" s="10"/>
      <c r="F250" s="10"/>
      <c r="G250" s="10"/>
    </row>
    <row r="251" spans="1:21" x14ac:dyDescent="0.2">
      <c r="A251" s="10"/>
      <c r="B251" s="10"/>
      <c r="C251" s="10"/>
      <c r="D251" s="10"/>
      <c r="F251" s="10"/>
      <c r="G251" s="10"/>
    </row>
    <row r="252" spans="1:21" x14ac:dyDescent="0.2">
      <c r="A252" s="10"/>
      <c r="B252" s="10"/>
      <c r="C252" s="10"/>
      <c r="D252" s="10"/>
      <c r="F252" s="10"/>
      <c r="G252" s="10"/>
      <c r="N252" s="10"/>
      <c r="P252" s="10"/>
      <c r="U252" s="10"/>
    </row>
    <row r="253" spans="1:21" x14ac:dyDescent="0.2">
      <c r="A253" s="10"/>
      <c r="B253" s="10"/>
      <c r="C253" s="10"/>
      <c r="D253" s="10"/>
      <c r="F253" s="10"/>
      <c r="G253" s="10"/>
    </row>
    <row r="254" spans="1:21" x14ac:dyDescent="0.2">
      <c r="A254" s="10"/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Q254" s="10"/>
      <c r="R254" s="10"/>
      <c r="S254" s="10"/>
    </row>
    <row r="255" spans="1:21" x14ac:dyDescent="0.2">
      <c r="A255" s="10"/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</row>
    <row r="256" spans="1:21" x14ac:dyDescent="0.2">
      <c r="A256" s="10"/>
      <c r="B256" s="10"/>
      <c r="C256" s="10"/>
      <c r="D256" s="10"/>
      <c r="F256" s="10"/>
    </row>
    <row r="257" spans="1:21" x14ac:dyDescent="0.2">
      <c r="A257" s="10"/>
      <c r="B257" s="10"/>
      <c r="C257" s="10"/>
      <c r="D257" s="10"/>
      <c r="F257" s="10"/>
      <c r="L257" s="10"/>
      <c r="M257" s="10"/>
      <c r="N257" s="10"/>
      <c r="O257" s="10"/>
      <c r="P257" s="10"/>
      <c r="Q257" s="10"/>
      <c r="R257" s="10"/>
      <c r="S257" s="10"/>
      <c r="U257" s="10"/>
    </row>
    <row r="258" spans="1:21" x14ac:dyDescent="0.2">
      <c r="A258" s="10"/>
      <c r="B258" s="10"/>
      <c r="C258" s="10"/>
      <c r="D258" s="10"/>
      <c r="E258" s="10"/>
      <c r="F258" s="10"/>
      <c r="G258" s="10"/>
      <c r="H258" s="10"/>
      <c r="I258" s="10"/>
      <c r="J258" s="10"/>
      <c r="L258" s="10"/>
      <c r="Q258" s="10"/>
    </row>
    <row r="259" spans="1:21" x14ac:dyDescent="0.2">
      <c r="A259" s="10"/>
      <c r="B259" s="10"/>
      <c r="C259" s="10"/>
      <c r="D259" s="10"/>
      <c r="E259" s="10"/>
      <c r="F259" s="10"/>
      <c r="G259" s="10"/>
      <c r="H259" s="10"/>
      <c r="I259" s="10"/>
      <c r="J259" s="10"/>
      <c r="K259" s="10"/>
    </row>
    <row r="260" spans="1:21" x14ac:dyDescent="0.2">
      <c r="A260" s="10"/>
      <c r="B260" s="10"/>
      <c r="C260" s="10"/>
      <c r="D260" s="10"/>
      <c r="F260" s="10"/>
    </row>
    <row r="261" spans="1:21" x14ac:dyDescent="0.2">
      <c r="A261" s="10"/>
      <c r="B261" s="10"/>
      <c r="C261" s="10"/>
      <c r="D261" s="10"/>
      <c r="E261" s="10"/>
      <c r="F261" s="10"/>
      <c r="G261" s="10"/>
      <c r="H261" s="10"/>
      <c r="I261" s="10"/>
      <c r="J261" s="10"/>
      <c r="L261" s="10"/>
      <c r="Q261" s="10"/>
      <c r="U261" s="10"/>
    </row>
    <row r="262" spans="1:21" x14ac:dyDescent="0.2">
      <c r="A262" s="10"/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Q262" s="10"/>
      <c r="R262" s="10"/>
      <c r="S262" s="1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4</vt:i4>
      </vt:variant>
    </vt:vector>
  </HeadingPairs>
  <TitlesOfParts>
    <vt:vector size="11" baseType="lpstr">
      <vt:lpstr>Summary</vt:lpstr>
      <vt:lpstr>Master SKU Pricing</vt:lpstr>
      <vt:lpstr>Storage and Egress Pricing</vt:lpstr>
      <vt:lpstr>Mappings</vt:lpstr>
      <vt:lpstr>Helpers</vt:lpstr>
      <vt:lpstr>GCP</vt:lpstr>
      <vt:lpstr>AWS</vt:lpstr>
      <vt:lpstr>ArchResource</vt:lpstr>
      <vt:lpstr>CloudRegion</vt:lpstr>
      <vt:lpstr>ClusterArch</vt:lpstr>
      <vt:lpstr>RegionCluster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Kevan Zadeh</dc:creator>
  <cp:lastModifiedBy>Kevan Zadeh</cp:lastModifiedBy>
  <dcterms:created xsi:type="dcterms:W3CDTF">2025-03-05T16:23:25Z</dcterms:created>
  <dcterms:modified xsi:type="dcterms:W3CDTF">2025-09-22T00:10:27Z</dcterms:modified>
</cp:coreProperties>
</file>